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760" activeTab="4"/>
  </bookViews>
  <sheets>
    <sheet name="Судьи" sheetId="10" r:id="rId1"/>
    <sheet name="ПЖ" sheetId="8" r:id="rId2"/>
    <sheet name="ПС" sheetId="22" r:id="rId3"/>
    <sheet name="ПМ" sheetId="23" r:id="rId4"/>
    <sheet name="Т" sheetId="24" r:id="rId5"/>
    <sheet name="Ч" sheetId="25" r:id="rId6"/>
  </sheets>
  <definedNames>
    <definedName name="_xlnm.Print_Area" localSheetId="1">ПЖ!$A$1:$W$117</definedName>
    <definedName name="_xlnm.Print_Area" localSheetId="5">Ч!$A$1:$W$19</definedName>
  </definedNames>
  <calcPr calcId="125725"/>
</workbook>
</file>

<file path=xl/calcChain.xml><?xml version="1.0" encoding="utf-8"?>
<calcChain xmlns="http://schemas.openxmlformats.org/spreadsheetml/2006/main">
  <c r="L27" i="24"/>
  <c r="M27" s="1"/>
  <c r="T27"/>
  <c r="T39" i="22"/>
  <c r="L39"/>
  <c r="M39" s="1"/>
  <c r="T38"/>
  <c r="L38"/>
  <c r="M38" s="1"/>
  <c r="T37"/>
  <c r="L37"/>
  <c r="T13" i="24"/>
  <c r="L13"/>
  <c r="M13" s="1"/>
  <c r="T12"/>
  <c r="L12"/>
  <c r="M12" s="1"/>
  <c r="T11"/>
  <c r="L11"/>
  <c r="T26"/>
  <c r="L26"/>
  <c r="M26" s="1"/>
  <c r="T25"/>
  <c r="L25"/>
  <c r="M25" s="1"/>
  <c r="T33" i="23"/>
  <c r="L33"/>
  <c r="M33" s="1"/>
  <c r="T32"/>
  <c r="L32"/>
  <c r="M32" s="1"/>
  <c r="T31"/>
  <c r="L31"/>
  <c r="L18" i="22"/>
  <c r="M18" s="1"/>
  <c r="T18"/>
  <c r="L19"/>
  <c r="M19" s="1"/>
  <c r="T19"/>
  <c r="L20"/>
  <c r="M20" s="1"/>
  <c r="T20"/>
  <c r="T35"/>
  <c r="L35"/>
  <c r="M35" s="1"/>
  <c r="T34"/>
  <c r="L34"/>
  <c r="M34" s="1"/>
  <c r="T33"/>
  <c r="L33"/>
  <c r="M33" s="1"/>
  <c r="T46" i="8"/>
  <c r="L46"/>
  <c r="M46" s="1"/>
  <c r="T45"/>
  <c r="L45"/>
  <c r="M45" s="1"/>
  <c r="T44"/>
  <c r="L44"/>
  <c r="M44" s="1"/>
  <c r="T65"/>
  <c r="L65"/>
  <c r="M65" s="1"/>
  <c r="T64"/>
  <c r="L64"/>
  <c r="M64" s="1"/>
  <c r="T63"/>
  <c r="L63"/>
  <c r="M63" s="1"/>
  <c r="T50"/>
  <c r="L50"/>
  <c r="M50" s="1"/>
  <c r="T49"/>
  <c r="L49"/>
  <c r="M49" s="1"/>
  <c r="T48"/>
  <c r="L48"/>
  <c r="M48" s="1"/>
  <c r="T57"/>
  <c r="L57"/>
  <c r="M57" s="1"/>
  <c r="T56"/>
  <c r="L56"/>
  <c r="M56" s="1"/>
  <c r="T55"/>
  <c r="L55"/>
  <c r="M55" s="1"/>
  <c r="T61"/>
  <c r="L61"/>
  <c r="M61" s="1"/>
  <c r="T60"/>
  <c r="L60"/>
  <c r="M60" s="1"/>
  <c r="T59"/>
  <c r="L59"/>
  <c r="M59" s="1"/>
  <c r="T69"/>
  <c r="L69"/>
  <c r="M69" s="1"/>
  <c r="T68"/>
  <c r="L68"/>
  <c r="M68" s="1"/>
  <c r="T67"/>
  <c r="L67"/>
  <c r="V27" i="24" l="1"/>
  <c r="V39" i="22"/>
  <c r="V33" i="23"/>
  <c r="L34"/>
  <c r="W34" s="1"/>
  <c r="V32"/>
  <c r="L40" i="22"/>
  <c r="W40" s="1"/>
  <c r="V38"/>
  <c r="M37"/>
  <c r="V37" s="1"/>
  <c r="V13" i="24"/>
  <c r="M31" i="23"/>
  <c r="V31" s="1"/>
  <c r="L14" i="24"/>
  <c r="W14" s="1"/>
  <c r="M11"/>
  <c r="V11" s="1"/>
  <c r="V12"/>
  <c r="V25"/>
  <c r="V26"/>
  <c r="L28"/>
  <c r="W28" s="1"/>
  <c r="V18" i="22"/>
  <c r="L21"/>
  <c r="W21" s="1"/>
  <c r="V20"/>
  <c r="V19"/>
  <c r="V34"/>
  <c r="L36"/>
  <c r="W36" s="1"/>
  <c r="V35"/>
  <c r="V33"/>
  <c r="V45" i="8"/>
  <c r="V64"/>
  <c r="V44"/>
  <c r="V46"/>
  <c r="L47"/>
  <c r="W47" s="1"/>
  <c r="V49"/>
  <c r="L51"/>
  <c r="W51" s="1"/>
  <c r="V63"/>
  <c r="V65"/>
  <c r="L66"/>
  <c r="W66" s="1"/>
  <c r="V50"/>
  <c r="V59"/>
  <c r="V55"/>
  <c r="V48"/>
  <c r="V56"/>
  <c r="L58"/>
  <c r="W58" s="1"/>
  <c r="V57"/>
  <c r="V60"/>
  <c r="L62"/>
  <c r="W62" s="1"/>
  <c r="V61"/>
  <c r="L70"/>
  <c r="W70" s="1"/>
  <c r="V69"/>
  <c r="M67"/>
  <c r="V67" s="1"/>
  <c r="V68"/>
  <c r="T47" i="22"/>
  <c r="L47"/>
  <c r="M47" s="1"/>
  <c r="T46"/>
  <c r="L46"/>
  <c r="M46" s="1"/>
  <c r="T45"/>
  <c r="L45"/>
  <c r="M45" s="1"/>
  <c r="T43"/>
  <c r="L43"/>
  <c r="M43" s="1"/>
  <c r="T42"/>
  <c r="L42"/>
  <c r="M42" s="1"/>
  <c r="T41"/>
  <c r="L41"/>
  <c r="T42" i="8"/>
  <c r="L42"/>
  <c r="M42" s="1"/>
  <c r="T22" i="23"/>
  <c r="L22"/>
  <c r="M22" s="1"/>
  <c r="T21"/>
  <c r="L21"/>
  <c r="M21" s="1"/>
  <c r="T20"/>
  <c r="L20"/>
  <c r="T10" i="8"/>
  <c r="L10"/>
  <c r="M10" s="1"/>
  <c r="T9"/>
  <c r="L9"/>
  <c r="M9" s="1"/>
  <c r="T8"/>
  <c r="L8"/>
  <c r="T17"/>
  <c r="L17"/>
  <c r="M17" s="1"/>
  <c r="T16"/>
  <c r="L16"/>
  <c r="M16" s="1"/>
  <c r="T15"/>
  <c r="L15"/>
  <c r="M15" s="1"/>
  <c r="T24"/>
  <c r="L24"/>
  <c r="M24" s="1"/>
  <c r="T23"/>
  <c r="L23"/>
  <c r="M23" s="1"/>
  <c r="T22"/>
  <c r="L22"/>
  <c r="T31"/>
  <c r="L31"/>
  <c r="M31" s="1"/>
  <c r="T30"/>
  <c r="L30"/>
  <c r="M30" s="1"/>
  <c r="T29"/>
  <c r="L29"/>
  <c r="T38"/>
  <c r="L38"/>
  <c r="M38" s="1"/>
  <c r="T37"/>
  <c r="L37"/>
  <c r="M37" s="1"/>
  <c r="T36"/>
  <c r="L36"/>
  <c r="M36" s="1"/>
  <c r="T41"/>
  <c r="L41"/>
  <c r="M41" s="1"/>
  <c r="T40"/>
  <c r="L40"/>
  <c r="M40" s="1"/>
  <c r="T9" i="22"/>
  <c r="L9"/>
  <c r="M9" s="1"/>
  <c r="T8"/>
  <c r="L8"/>
  <c r="M8" s="1"/>
  <c r="T7"/>
  <c r="L7"/>
  <c r="M7" s="1"/>
  <c r="T13"/>
  <c r="L13"/>
  <c r="M13" s="1"/>
  <c r="T12"/>
  <c r="L12"/>
  <c r="M12" s="1"/>
  <c r="T11"/>
  <c r="L11"/>
  <c r="T27"/>
  <c r="L27"/>
  <c r="M27" s="1"/>
  <c r="T26"/>
  <c r="L26"/>
  <c r="M26" s="1"/>
  <c r="T25"/>
  <c r="L25"/>
  <c r="M25" s="1"/>
  <c r="T31"/>
  <c r="L31"/>
  <c r="M31" s="1"/>
  <c r="T30"/>
  <c r="L30"/>
  <c r="M30" s="1"/>
  <c r="T29"/>
  <c r="L29"/>
  <c r="T26" i="23"/>
  <c r="L26"/>
  <c r="M26" s="1"/>
  <c r="T25"/>
  <c r="L25"/>
  <c r="M25" s="1"/>
  <c r="T24"/>
  <c r="L24"/>
  <c r="T15"/>
  <c r="L15"/>
  <c r="M15" s="1"/>
  <c r="T14"/>
  <c r="L14"/>
  <c r="M14" s="1"/>
  <c r="T13"/>
  <c r="L13"/>
  <c r="M13" s="1"/>
  <c r="T11"/>
  <c r="L11"/>
  <c r="M11" s="1"/>
  <c r="T10"/>
  <c r="L10"/>
  <c r="M10" s="1"/>
  <c r="T9"/>
  <c r="L9"/>
  <c r="M9" s="1"/>
  <c r="T9" i="24"/>
  <c r="L9"/>
  <c r="M9" s="1"/>
  <c r="T8"/>
  <c r="L8"/>
  <c r="M8" s="1"/>
  <c r="T7"/>
  <c r="L7"/>
  <c r="T20"/>
  <c r="L20"/>
  <c r="M20" s="1"/>
  <c r="T19"/>
  <c r="L19"/>
  <c r="M19" s="1"/>
  <c r="T18"/>
  <c r="L18"/>
  <c r="M18" s="1"/>
  <c r="L9" i="25"/>
  <c r="M9" s="1"/>
  <c r="L10"/>
  <c r="M10" s="1"/>
  <c r="L11"/>
  <c r="M11" s="1"/>
  <c r="T9"/>
  <c r="T10"/>
  <c r="T11"/>
  <c r="V14" i="24" l="1"/>
  <c r="V34" i="23"/>
  <c r="V40" i="22"/>
  <c r="V21"/>
  <c r="V28" i="24"/>
  <c r="V36" i="22"/>
  <c r="V47" i="8"/>
  <c r="V62"/>
  <c r="V66"/>
  <c r="V58"/>
  <c r="V51"/>
  <c r="V70"/>
  <c r="V13" i="23"/>
  <c r="V22"/>
  <c r="V42" i="22"/>
  <c r="V47"/>
  <c r="V13"/>
  <c r="V45"/>
  <c r="V46"/>
  <c r="L32"/>
  <c r="W32" s="1"/>
  <c r="L44"/>
  <c r="W44" s="1"/>
  <c r="V43"/>
  <c r="L48"/>
  <c r="W48" s="1"/>
  <c r="V12"/>
  <c r="V7"/>
  <c r="M41"/>
  <c r="V41" s="1"/>
  <c r="M29"/>
  <c r="V29" s="1"/>
  <c r="V31"/>
  <c r="V27"/>
  <c r="V8"/>
  <c r="V25"/>
  <c r="L10"/>
  <c r="W10" s="1"/>
  <c r="V9"/>
  <c r="V14" i="23"/>
  <c r="V17" i="8"/>
  <c r="V42"/>
  <c r="V37"/>
  <c r="V26" i="22"/>
  <c r="L28"/>
  <c r="W28" s="1"/>
  <c r="V30"/>
  <c r="L23" i="23"/>
  <c r="W23" s="1"/>
  <c r="V21"/>
  <c r="L25" i="8"/>
  <c r="W25" s="1"/>
  <c r="V23"/>
  <c r="V16"/>
  <c r="L11"/>
  <c r="W11" s="1"/>
  <c r="V38"/>
  <c r="L14" i="22"/>
  <c r="W14" s="1"/>
  <c r="M22" i="8"/>
  <c r="V22" s="1"/>
  <c r="V24"/>
  <c r="V15"/>
  <c r="L32"/>
  <c r="W32" s="1"/>
  <c r="L18"/>
  <c r="W18" s="1"/>
  <c r="V10"/>
  <c r="V31"/>
  <c r="M8"/>
  <c r="V8" s="1"/>
  <c r="V9"/>
  <c r="M11" i="22"/>
  <c r="V11" s="1"/>
  <c r="V9" i="23"/>
  <c r="M20"/>
  <c r="V20" s="1"/>
  <c r="L27"/>
  <c r="W27" s="1"/>
  <c r="V25"/>
  <c r="V26"/>
  <c r="M24"/>
  <c r="V24" s="1"/>
  <c r="V10"/>
  <c r="L16"/>
  <c r="W16" s="1"/>
  <c r="V15"/>
  <c r="L12"/>
  <c r="W12" s="1"/>
  <c r="V11"/>
  <c r="M29" i="8"/>
  <c r="V29" s="1"/>
  <c r="V30"/>
  <c r="V36"/>
  <c r="V41"/>
  <c r="V40"/>
  <c r="L39"/>
  <c r="W39" s="1"/>
  <c r="L43"/>
  <c r="W43" s="1"/>
  <c r="V9" i="24"/>
  <c r="L10"/>
  <c r="W10" s="1"/>
  <c r="V8"/>
  <c r="M7"/>
  <c r="V7" s="1"/>
  <c r="V18"/>
  <c r="V19"/>
  <c r="L21"/>
  <c r="W21" s="1"/>
  <c r="V20"/>
  <c r="V10" i="25"/>
  <c r="V11"/>
  <c r="V9"/>
  <c r="L12"/>
  <c r="W12" s="1"/>
  <c r="V16" i="23" l="1"/>
  <c r="V14" i="22"/>
  <c r="V44"/>
  <c r="V48"/>
  <c r="V10"/>
  <c r="V28"/>
  <c r="V32"/>
  <c r="V18" i="8"/>
  <c r="V25"/>
  <c r="V39"/>
  <c r="V23" i="23"/>
  <c r="V27"/>
  <c r="V11" i="8"/>
  <c r="V12" i="23"/>
  <c r="V32" i="8"/>
  <c r="V43"/>
  <c r="V10" i="24"/>
  <c r="V21"/>
  <c r="V12" i="25"/>
</calcChain>
</file>

<file path=xl/sharedStrings.xml><?xml version="1.0" encoding="utf-8"?>
<sst xmlns="http://schemas.openxmlformats.org/spreadsheetml/2006/main" count="1479" uniqueCount="296">
  <si>
    <t>М</t>
  </si>
  <si>
    <t>Фамилия, имя</t>
  </si>
  <si>
    <t>Регион</t>
  </si>
  <si>
    <t>Упражнение</t>
  </si>
  <si>
    <t>Баланс</t>
  </si>
  <si>
    <t>А-1</t>
  </si>
  <si>
    <t>А-2</t>
  </si>
  <si>
    <t>А-3</t>
  </si>
  <si>
    <t>А-4</t>
  </si>
  <si>
    <t>ПСБ</t>
  </si>
  <si>
    <t>А</t>
  </si>
  <si>
    <t>СТ</t>
  </si>
  <si>
    <t>оценка</t>
  </si>
  <si>
    <t>Верховное жюри</t>
  </si>
  <si>
    <t>р-да</t>
  </si>
  <si>
    <t>Ведомство</t>
  </si>
  <si>
    <t>Тренеры</t>
  </si>
  <si>
    <t>Темповое</t>
  </si>
  <si>
    <t>ТИ-1</t>
  </si>
  <si>
    <t>ТИ-2</t>
  </si>
  <si>
    <t>ТИ-3</t>
  </si>
  <si>
    <t>ТИ-4</t>
  </si>
  <si>
    <t>ТИ</t>
  </si>
  <si>
    <t>ТИ*2</t>
  </si>
  <si>
    <t>трудности</t>
  </si>
  <si>
    <t>Трудность</t>
  </si>
  <si>
    <t>Год рожд.</t>
  </si>
  <si>
    <t>Сбавки ПСБ</t>
  </si>
  <si>
    <t>Оценка
А</t>
  </si>
  <si>
    <t>Оценка трудности</t>
  </si>
  <si>
    <t>Сбавки СТ</t>
  </si>
  <si>
    <t>Оценка ТИ</t>
  </si>
  <si>
    <t>Оценка ТИ*2</t>
  </si>
  <si>
    <t>Общая оценка</t>
  </si>
  <si>
    <t>СПИСОК СУДЕЙСКОЙ КОЛЛЕГИИ</t>
  </si>
  <si>
    <t>№</t>
  </si>
  <si>
    <t>Фамилия, имя, отчество</t>
  </si>
  <si>
    <t>Категория</t>
  </si>
  <si>
    <t>Должность</t>
  </si>
  <si>
    <t>Оценка</t>
  </si>
  <si>
    <t>отлично</t>
  </si>
  <si>
    <t>1</t>
  </si>
  <si>
    <t>Главный секретарь</t>
  </si>
  <si>
    <t>ВК</t>
  </si>
  <si>
    <t>2</t>
  </si>
  <si>
    <t>судья ВК</t>
  </si>
  <si>
    <t>СУММА оценки за ТИ для выполнения разрядного норматива</t>
  </si>
  <si>
    <t>Техника исполнения</t>
  </si>
  <si>
    <t>Артистизм</t>
  </si>
  <si>
    <t>Екатеринбург</t>
  </si>
  <si>
    <t>ИТОГОВАЯ СУММА БАЛЛОВ для определения места</t>
  </si>
  <si>
    <t>судья по артистизму</t>
  </si>
  <si>
    <t>Председатель Верховного жюри, Главный судья</t>
  </si>
  <si>
    <t>Вып. разряда</t>
  </si>
  <si>
    <t>город Екатеринбург</t>
  </si>
  <si>
    <t>Мухаметгореева Амелия</t>
  </si>
  <si>
    <t>Садриева Наталья</t>
  </si>
  <si>
    <t>Зубков Е.А.</t>
  </si>
  <si>
    <t>Косенкова Н.Б.</t>
  </si>
  <si>
    <t>Семенов И.А.</t>
  </si>
  <si>
    <t>Курган</t>
  </si>
  <si>
    <t>Чуватова Елизавета</t>
  </si>
  <si>
    <t>Кузнецова Надежда</t>
  </si>
  <si>
    <t>Серебряков Данил</t>
  </si>
  <si>
    <t>Алексеева Екатерина</t>
  </si>
  <si>
    <t>Англезин Андрей</t>
  </si>
  <si>
    <t>Алферов Евгений</t>
  </si>
  <si>
    <t>Ермаков Денис</t>
  </si>
  <si>
    <t>Шатыбелко Михаил</t>
  </si>
  <si>
    <t>Лебедева Елизавета</t>
  </si>
  <si>
    <t>Самойлова Любовь</t>
  </si>
  <si>
    <t>Сергина Анна</t>
  </si>
  <si>
    <t>Зайцева Ксения</t>
  </si>
  <si>
    <t>Агальцова Ольга</t>
  </si>
  <si>
    <t>Шевелева Наталья</t>
  </si>
  <si>
    <t>Филипченко Мария</t>
  </si>
  <si>
    <t>Маринкина Алена</t>
  </si>
  <si>
    <t>Скорынина Полина</t>
  </si>
  <si>
    <t>Банщикова Ирина</t>
  </si>
  <si>
    <t>Иванова Екатерина</t>
  </si>
  <si>
    <t>01-05 марта 2017 года</t>
  </si>
  <si>
    <t>Челябинск</t>
  </si>
  <si>
    <t>3</t>
  </si>
  <si>
    <t>Студеникина Светлана Анатольевна</t>
  </si>
  <si>
    <t>Кочура Павел</t>
  </si>
  <si>
    <t>Шелепенькин Алексей</t>
  </si>
  <si>
    <t>Бузов Даниил</t>
  </si>
  <si>
    <t>Коробков Григорий</t>
  </si>
  <si>
    <t xml:space="preserve">Межрегиональные соревнования Чемпионат Уральского Федерального округа </t>
  </si>
  <si>
    <t>по спортивной акробатике, командная борьба</t>
  </si>
  <si>
    <t>команда Челябинской области</t>
  </si>
  <si>
    <t>вид</t>
  </si>
  <si>
    <t>год рожд.</t>
  </si>
  <si>
    <t>место</t>
  </si>
  <si>
    <t>очки</t>
  </si>
  <si>
    <t>тройка</t>
  </si>
  <si>
    <t>смешанная пара</t>
  </si>
  <si>
    <t>мужская пара</t>
  </si>
  <si>
    <t>2003</t>
  </si>
  <si>
    <t>1998</t>
  </si>
  <si>
    <t>2002</t>
  </si>
  <si>
    <t>2000</t>
  </si>
  <si>
    <t>1993</t>
  </si>
  <si>
    <t>1988</t>
  </si>
  <si>
    <t>4</t>
  </si>
  <si>
    <t>5</t>
  </si>
  <si>
    <t>1 место</t>
  </si>
  <si>
    <t>13 очков</t>
  </si>
  <si>
    <t>команда ХМАО -Югра</t>
  </si>
  <si>
    <t>1997</t>
  </si>
  <si>
    <t>10</t>
  </si>
  <si>
    <t>2 место</t>
  </si>
  <si>
    <t>команда Тюменской  области</t>
  </si>
  <si>
    <t xml:space="preserve"> 3 место</t>
  </si>
  <si>
    <t>Муравьева Мария</t>
  </si>
  <si>
    <t>2001</t>
  </si>
  <si>
    <t>4 очка</t>
  </si>
  <si>
    <t xml:space="preserve">Межрегиональные соревнования  Первенство Уральского Федерального округа </t>
  </si>
  <si>
    <t>5 очков</t>
  </si>
  <si>
    <t xml:space="preserve">команда  ХМАО - Югра </t>
  </si>
  <si>
    <t xml:space="preserve">Межрегиональные соревнования Первенство Уральского Федерального округа </t>
  </si>
  <si>
    <t>смешанная  пара</t>
  </si>
  <si>
    <t>2004</t>
  </si>
  <si>
    <t xml:space="preserve"> 2 место</t>
  </si>
  <si>
    <t>6 очков</t>
  </si>
  <si>
    <t>женская пара</t>
  </si>
  <si>
    <t>команда  Свердловской области</t>
  </si>
  <si>
    <t>16 очков</t>
  </si>
  <si>
    <t>Студеникина С.А.</t>
  </si>
  <si>
    <t>г.Челябинск</t>
  </si>
  <si>
    <t>Орехова Люция Насибулловна</t>
  </si>
  <si>
    <t>Зарыпова Юлия Насибулловна</t>
  </si>
  <si>
    <t>Студеникина Ирина Викторовна</t>
  </si>
  <si>
    <t>Студеникин Богдан Анатольевич</t>
  </si>
  <si>
    <t>Опря Галина Кузьминична</t>
  </si>
  <si>
    <t>Шакирова Ирина Алексеевна</t>
  </si>
  <si>
    <t>Курамшина Раиса Николаевна</t>
  </si>
  <si>
    <t>Цайтлер Евгений Александрович</t>
  </si>
  <si>
    <t>Цинковская Татьяна Алексеевна</t>
  </si>
  <si>
    <t>Ульянова Ирина Анатольевна</t>
  </si>
  <si>
    <t>судья по технике исполнения</t>
  </si>
  <si>
    <t>судья на линии</t>
  </si>
  <si>
    <t xml:space="preserve">Магнитогорск </t>
  </si>
  <si>
    <t>Копейск</t>
  </si>
  <si>
    <t>судья на музыке</t>
  </si>
  <si>
    <t>Комбинир</t>
  </si>
  <si>
    <t xml:space="preserve">Комбинированное </t>
  </si>
  <si>
    <t>Пара -женщины КМС</t>
  </si>
  <si>
    <t>Пара -женщины 1 разряд</t>
  </si>
  <si>
    <t>Пара женщины 2 разряд</t>
  </si>
  <si>
    <t>Вяткин Сергей</t>
  </si>
  <si>
    <t>Сазыкина Валерия</t>
  </si>
  <si>
    <t>Старостин Никита</t>
  </si>
  <si>
    <t>Конеева Татьяна</t>
  </si>
  <si>
    <t>Кремер Иван</t>
  </si>
  <si>
    <t>КМС</t>
  </si>
  <si>
    <t>МБУДО ДТДМ</t>
  </si>
  <si>
    <t>Ульянова И.А.,   Акульшина А.А.</t>
  </si>
  <si>
    <t>Финк Валерия</t>
  </si>
  <si>
    <t>Токунова Анна</t>
  </si>
  <si>
    <t>Ромадова Анна</t>
  </si>
  <si>
    <t>Новикова Виктория</t>
  </si>
  <si>
    <t>Лампред Арина</t>
  </si>
  <si>
    <t>Ковалева Анастасия</t>
  </si>
  <si>
    <t>Финк Виктория</t>
  </si>
  <si>
    <t>Кобец Юлия</t>
  </si>
  <si>
    <t>МУ "СШ№3" г.Магнитогорск</t>
  </si>
  <si>
    <t>Мухаметшина Лиана</t>
  </si>
  <si>
    <t>Рудакова Полина</t>
  </si>
  <si>
    <t>Щепова Влада</t>
  </si>
  <si>
    <t>Хотенова Анастасия</t>
  </si>
  <si>
    <t>Опря Г.К.</t>
  </si>
  <si>
    <t>Галеев Алан</t>
  </si>
  <si>
    <t>Курамшина Р.Н. Цайтлер Е.А.</t>
  </si>
  <si>
    <t>Крылова Мария</t>
  </si>
  <si>
    <t>Любушкина Ксения</t>
  </si>
  <si>
    <t>МБУДО</t>
  </si>
  <si>
    <t>МЦДТ</t>
  </si>
  <si>
    <t>Шакирова И.А.</t>
  </si>
  <si>
    <t>Студеникин Б.А.  Студеникина И.В.</t>
  </si>
  <si>
    <t>Палтусова Юлия</t>
  </si>
  <si>
    <t>Сырникова Ксения</t>
  </si>
  <si>
    <t>Артемьева Арина</t>
  </si>
  <si>
    <t>Никонова Виктория</t>
  </si>
  <si>
    <t>Чухарева Валерия</t>
  </si>
  <si>
    <t>Фомушкина Екатерина</t>
  </si>
  <si>
    <t>Потапова Оксана</t>
  </si>
  <si>
    <t>Волгина Виктория</t>
  </si>
  <si>
    <r>
      <rPr>
        <sz val="9"/>
        <rFont val="Arial"/>
        <family val="2"/>
        <charset val="204"/>
      </rPr>
      <t xml:space="preserve">Студеникина С.А.,   </t>
    </r>
    <r>
      <rPr>
        <sz val="12"/>
        <rFont val="Arial"/>
        <family val="2"/>
        <charset val="204"/>
      </rPr>
      <t xml:space="preserve">    Орехова Л.Н., Шакирова И.А.</t>
    </r>
  </si>
  <si>
    <t>Андреев Матвей</t>
  </si>
  <si>
    <t>Севрюков Дмитрий</t>
  </si>
  <si>
    <t>Левинский Матвей</t>
  </si>
  <si>
    <t>Крылов Иван</t>
  </si>
  <si>
    <t>Фокина Мария</t>
  </si>
  <si>
    <t>Пара -женщины МС12-18</t>
  </si>
  <si>
    <t>Пара мужская  2 разряд</t>
  </si>
  <si>
    <t>б/р</t>
  </si>
  <si>
    <t>гл.судья</t>
  </si>
  <si>
    <t>гл.секретарь</t>
  </si>
  <si>
    <t>Алина Маргарита Алексевна</t>
  </si>
  <si>
    <t>судья по трудности</t>
  </si>
  <si>
    <t>Никифорова Вероника Владимировна</t>
  </si>
  <si>
    <t>МБУДО МЦДТ</t>
  </si>
  <si>
    <t>МБУДОМЦДТ</t>
  </si>
  <si>
    <t>СШОР ЧТЗ</t>
  </si>
  <si>
    <t>Петрова Ксения</t>
  </si>
  <si>
    <t>Санкова Софья</t>
  </si>
  <si>
    <t xml:space="preserve">МУ "СШ№3" </t>
  </si>
  <si>
    <t>г.Магнитогорск</t>
  </si>
  <si>
    <t>Пара -женщины 13-19</t>
  </si>
  <si>
    <t>Шалдымова Е.И.,     Алексеева Е.А.</t>
  </si>
  <si>
    <t>Студеникина С.А.,       Орехова Л.Н., Шакирова И.А.</t>
  </si>
  <si>
    <t>Меньшикова Катерина</t>
  </si>
  <si>
    <t xml:space="preserve">   СШОР ЧТЗ</t>
  </si>
  <si>
    <t>Цинковская Т.А.</t>
  </si>
  <si>
    <t xml:space="preserve">Пара мужская КМС </t>
  </si>
  <si>
    <t>Позмогов Яков</t>
  </si>
  <si>
    <t>Пара -женщины 14 и старше</t>
  </si>
  <si>
    <t>Шакирова И.А. Сухарева О.В.</t>
  </si>
  <si>
    <t>Жуланов Михаил</t>
  </si>
  <si>
    <t>Пищулев Михаил</t>
  </si>
  <si>
    <t>Крупенин Иван</t>
  </si>
  <si>
    <t>Студеникин Б.А.</t>
  </si>
  <si>
    <t>Студеникина И.В.</t>
  </si>
  <si>
    <t>Зарыпова Ю.Н.</t>
  </si>
  <si>
    <t xml:space="preserve"> «МЦДТ»</t>
  </si>
  <si>
    <t>Шагеева А.А.</t>
  </si>
  <si>
    <t>ИП Новикова Р.Т.</t>
  </si>
  <si>
    <t>Бондарева Мария</t>
  </si>
  <si>
    <t>Деденко Маргарита</t>
  </si>
  <si>
    <t>Студия</t>
  </si>
  <si>
    <t xml:space="preserve"> «АКРОшка»</t>
  </si>
  <si>
    <t>Пара смешанная 2 разряд</t>
  </si>
  <si>
    <t>Ламкина Валерия</t>
  </si>
  <si>
    <t>Голышев Артем</t>
  </si>
  <si>
    <t>Корнева Дарья</t>
  </si>
  <si>
    <t>Жарский Михаил</t>
  </si>
  <si>
    <t>Опря Г.К.,</t>
  </si>
  <si>
    <t>Новикова Р.Т.</t>
  </si>
  <si>
    <t>Новикова Регина Тахировна</t>
  </si>
  <si>
    <t>Шагеева Анастасия Айваровна</t>
  </si>
  <si>
    <t>ПСБ пары,четверки</t>
  </si>
  <si>
    <t>ПСБ тройки</t>
  </si>
  <si>
    <t>тройки</t>
  </si>
  <si>
    <t>пары, четверки</t>
  </si>
  <si>
    <t>Пара мужская  1 разряд</t>
  </si>
  <si>
    <t>Федоров Матвей</t>
  </si>
  <si>
    <t>Лукович Каролина</t>
  </si>
  <si>
    <t>Студеникин Б.А.          Орехова Л.Н., Зарыпова Ю.Н.</t>
  </si>
  <si>
    <t>Идельчик Екатерина</t>
  </si>
  <si>
    <t>Шалдымов Владислав Валерьевич</t>
  </si>
  <si>
    <t>13-14 апреля  2019г.</t>
  </si>
  <si>
    <t xml:space="preserve">                       Открытое  первенство   Челябинской области по спортивной акробатике</t>
  </si>
  <si>
    <t>Орехова Л.Н.</t>
  </si>
  <si>
    <t>Главный судья</t>
  </si>
  <si>
    <t>судья 1 категории</t>
  </si>
  <si>
    <t>Лучникова Полина</t>
  </si>
  <si>
    <t>Хусаинова Аруна</t>
  </si>
  <si>
    <t>Мухаметшина Милана</t>
  </si>
  <si>
    <t>Таганова Ольга</t>
  </si>
  <si>
    <t>Белоногова Маргарита</t>
  </si>
  <si>
    <t xml:space="preserve"> Шалдымова Е.И. Елфимова Ю.А.</t>
  </si>
  <si>
    <t>Валеева Кира</t>
  </si>
  <si>
    <t>Агаркова Арина</t>
  </si>
  <si>
    <t>Никифорова В.В.,    Шляхова С.Ю.</t>
  </si>
  <si>
    <t>Никифорова В.В.,     Шляхова С.Ю.</t>
  </si>
  <si>
    <t>Климовец Вячеслав</t>
  </si>
  <si>
    <t xml:space="preserve">Новикова Р.Т., </t>
  </si>
  <si>
    <t>Плешачкова Анна</t>
  </si>
  <si>
    <t>Лукович Данил</t>
  </si>
  <si>
    <t>Супереко Михаил</t>
  </si>
  <si>
    <t>Пара смешанная МС 12/18</t>
  </si>
  <si>
    <t xml:space="preserve">Пара смешанная КМС </t>
  </si>
  <si>
    <t>Копылов Богдан</t>
  </si>
  <si>
    <t>Яппаров Максим</t>
  </si>
  <si>
    <t>Наумов Всеволод</t>
  </si>
  <si>
    <t>Новикова Р.Т. Опря Г.К. Шагеева А.А.</t>
  </si>
  <si>
    <t>студия "Акрошка"</t>
  </si>
  <si>
    <t xml:space="preserve"> </t>
  </si>
  <si>
    <t>Бондарено Злата</t>
  </si>
  <si>
    <t xml:space="preserve">Пшеничников Владислав </t>
  </si>
  <si>
    <t>Рогачева Дарья Олеговна</t>
  </si>
  <si>
    <t>Елфимова Юлия Александровна</t>
  </si>
  <si>
    <t>Наконечная Дарья Александровна</t>
  </si>
  <si>
    <t>ЕКП №6440</t>
  </si>
  <si>
    <t>Четверка -  юноши 2 разряд</t>
  </si>
  <si>
    <t>Емельянов А.М.</t>
  </si>
  <si>
    <t xml:space="preserve">                        первенство   СШОР ЧТЗ  по спортивной акробатике</t>
  </si>
  <si>
    <t>27 апреля  2019г.</t>
  </si>
  <si>
    <r>
      <rPr>
        <sz val="9"/>
        <rFont val="Arial"/>
        <family val="2"/>
        <charset val="204"/>
      </rPr>
      <t xml:space="preserve">Студеникина С.А.,   </t>
    </r>
    <r>
      <rPr>
        <sz val="12"/>
        <rFont val="Arial"/>
        <family val="2"/>
        <charset val="204"/>
      </rPr>
      <t xml:space="preserve">    Орехова Л.Н., </t>
    </r>
  </si>
  <si>
    <t>Тройка  -  женщины 14 лет и старше</t>
  </si>
  <si>
    <t>Тройка -юниорки, 13/19лет</t>
  </si>
  <si>
    <t xml:space="preserve">                        первенство   СШОР ЧТЗ  двоеборье(балансовое+динамическое упражнения) по спортивной акробатике</t>
  </si>
  <si>
    <t>Пара женская-девочки,8/15лет</t>
  </si>
  <si>
    <t>Студеникина С.А.       Орехова Л.Н.    Шакирова И.А.</t>
  </si>
  <si>
    <t>03 мая  2021г.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</si>
</sst>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"/>
    <numFmt numFmtId="166" formatCode="0.000"/>
  </numFmts>
  <fonts count="76">
    <font>
      <sz val="11"/>
      <color theme="1"/>
      <name val="Calibri"/>
      <family val="2"/>
      <scheme val="minor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Calibri"/>
      <family val="2"/>
    </font>
    <font>
      <sz val="10"/>
      <name val="Arial Cyr"/>
      <family val="2"/>
      <charset val="204"/>
    </font>
    <font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i/>
      <sz val="12"/>
      <name val="Arial Cyr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7"/>
      <name val="Arial"/>
      <family val="2"/>
      <charset val="204"/>
    </font>
    <font>
      <b/>
      <i/>
      <sz val="7.5"/>
      <name val="Arial"/>
      <family val="2"/>
      <charset val="204"/>
    </font>
    <font>
      <b/>
      <sz val="7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i/>
      <u/>
      <sz val="12"/>
      <name val="Arial Cyr"/>
      <charset val="204"/>
    </font>
    <font>
      <i/>
      <sz val="14"/>
      <name val="Arial Cyr"/>
      <charset val="204"/>
    </font>
    <font>
      <b/>
      <sz val="12"/>
      <name val="Arial"/>
      <family val="2"/>
      <charset val="204"/>
    </font>
    <font>
      <sz val="16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12"/>
      <color indexed="8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sz val="12"/>
      <color theme="1"/>
      <name val="Arial"/>
      <family val="2"/>
      <charset val="204"/>
    </font>
    <font>
      <sz val="18"/>
      <name val="Arial Cyr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Arial Cyr"/>
      <charset val="204"/>
    </font>
    <font>
      <i/>
      <sz val="16"/>
      <name val="Arial Cyr"/>
      <charset val="204"/>
    </font>
    <font>
      <sz val="16"/>
      <name val="Arial Cyr"/>
      <charset val="204"/>
    </font>
    <font>
      <sz val="16"/>
      <name val="Arial Cyr"/>
      <family val="2"/>
      <charset val="204"/>
    </font>
    <font>
      <sz val="16"/>
      <name val="Arial"/>
      <family val="2"/>
      <charset val="204"/>
    </font>
    <font>
      <b/>
      <i/>
      <sz val="9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3" fillId="0" borderId="0"/>
    <xf numFmtId="164" fontId="3" fillId="0" borderId="0" applyFont="0" applyFill="0" applyBorder="0" applyAlignment="0" applyProtection="0"/>
  </cellStyleXfs>
  <cellXfs count="546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/>
    <xf numFmtId="0" fontId="1" fillId="0" borderId="0" xfId="1"/>
    <xf numFmtId="0" fontId="14" fillId="0" borderId="3" xfId="1" applyFont="1" applyBorder="1" applyAlignment="1">
      <alignment horizontal="center" vertical="center"/>
    </xf>
    <xf numFmtId="0" fontId="15" fillId="0" borderId="1" xfId="1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center"/>
    </xf>
    <xf numFmtId="0" fontId="15" fillId="0" borderId="4" xfId="1" applyNumberFormat="1" applyFont="1" applyBorder="1" applyAlignment="1">
      <alignment horizontal="center"/>
    </xf>
    <xf numFmtId="49" fontId="15" fillId="0" borderId="4" xfId="1" applyNumberFormat="1" applyFont="1" applyBorder="1" applyAlignment="1">
      <alignment horizontal="center"/>
    </xf>
    <xf numFmtId="49" fontId="15" fillId="0" borderId="4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6" fillId="0" borderId="0" xfId="1" applyFont="1"/>
    <xf numFmtId="0" fontId="17" fillId="0" borderId="5" xfId="0" applyFont="1" applyFill="1" applyBorder="1" applyAlignment="1">
      <alignment horizontal="center" wrapText="1"/>
    </xf>
    <xf numFmtId="0" fontId="0" fillId="0" borderId="0" xfId="0" applyFill="1" applyAlignment="1"/>
    <xf numFmtId="49" fontId="15" fillId="0" borderId="6" xfId="1" applyNumberFormat="1" applyFont="1" applyBorder="1" applyAlignment="1"/>
    <xf numFmtId="0" fontId="14" fillId="0" borderId="7" xfId="1" applyFont="1" applyBorder="1" applyAlignment="1">
      <alignment horizontal="center" vertical="center"/>
    </xf>
    <xf numFmtId="49" fontId="15" fillId="0" borderId="8" xfId="1" applyNumberFormat="1" applyFont="1" applyBorder="1" applyAlignment="1"/>
    <xf numFmtId="49" fontId="15" fillId="0" borderId="9" xfId="1" applyNumberFormat="1" applyFont="1" applyBorder="1" applyAlignment="1">
      <alignment horizontal="center"/>
    </xf>
    <xf numFmtId="49" fontId="15" fillId="0" borderId="10" xfId="1" applyNumberFormat="1" applyFont="1" applyBorder="1" applyAlignment="1">
      <alignment horizontal="center"/>
    </xf>
    <xf numFmtId="0" fontId="1" fillId="0" borderId="0" xfId="1" applyAlignment="1"/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/>
    <xf numFmtId="0" fontId="16" fillId="0" borderId="11" xfId="1" applyFont="1" applyBorder="1" applyAlignment="1"/>
    <xf numFmtId="0" fontId="4" fillId="0" borderId="0" xfId="1" applyFont="1" applyAlignment="1"/>
    <xf numFmtId="0" fontId="1" fillId="0" borderId="12" xfId="1" applyBorder="1" applyAlignment="1"/>
    <xf numFmtId="0" fontId="15" fillId="0" borderId="0" xfId="1" applyFont="1" applyAlignment="1"/>
    <xf numFmtId="49" fontId="15" fillId="0" borderId="1" xfId="1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/>
    </xf>
    <xf numFmtId="49" fontId="15" fillId="0" borderId="17" xfId="1" applyNumberFormat="1" applyFont="1" applyBorder="1" applyAlignment="1"/>
    <xf numFmtId="49" fontId="15" fillId="0" borderId="8" xfId="1" applyNumberFormat="1" applyFont="1" applyBorder="1" applyAlignment="1">
      <alignment horizontal="center"/>
    </xf>
    <xf numFmtId="0" fontId="15" fillId="0" borderId="18" xfId="1" applyFont="1" applyBorder="1" applyAlignment="1">
      <alignment horizontal="center" vertical="center"/>
    </xf>
    <xf numFmtId="49" fontId="15" fillId="0" borderId="8" xfId="1" applyNumberFormat="1" applyFont="1" applyFill="1" applyBorder="1" applyAlignment="1"/>
    <xf numFmtId="0" fontId="24" fillId="0" borderId="0" xfId="0" applyFont="1" applyFill="1"/>
    <xf numFmtId="0" fontId="25" fillId="0" borderId="0" xfId="0" applyFont="1" applyFill="1"/>
    <xf numFmtId="0" fontId="27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165" fontId="4" fillId="0" borderId="20" xfId="0" applyNumberFormat="1" applyFont="1" applyFill="1" applyBorder="1" applyAlignment="1">
      <alignment horizontal="center"/>
    </xf>
    <xf numFmtId="165" fontId="4" fillId="0" borderId="21" xfId="0" applyNumberFormat="1" applyFont="1" applyFill="1" applyBorder="1" applyAlignment="1">
      <alignment horizontal="center"/>
    </xf>
    <xf numFmtId="165" fontId="4" fillId="0" borderId="22" xfId="0" applyNumberFormat="1" applyFont="1" applyFill="1" applyBorder="1" applyAlignment="1">
      <alignment horizontal="center"/>
    </xf>
    <xf numFmtId="165" fontId="4" fillId="0" borderId="23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6" fontId="29" fillId="0" borderId="1" xfId="2" applyNumberFormat="1" applyFont="1" applyFill="1" applyBorder="1" applyAlignment="1">
      <alignment horizontal="center"/>
    </xf>
    <xf numFmtId="165" fontId="4" fillId="0" borderId="2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6" fontId="4" fillId="0" borderId="25" xfId="0" applyNumberFormat="1" applyFont="1" applyFill="1" applyBorder="1" applyAlignment="1">
      <alignment horizontal="center"/>
    </xf>
    <xf numFmtId="165" fontId="4" fillId="0" borderId="26" xfId="0" applyNumberFormat="1" applyFont="1" applyFill="1" applyBorder="1" applyAlignment="1">
      <alignment horizontal="center"/>
    </xf>
    <xf numFmtId="166" fontId="4" fillId="0" borderId="27" xfId="0" applyNumberFormat="1" applyFont="1" applyFill="1" applyBorder="1" applyAlignment="1">
      <alignment horizontal="center"/>
    </xf>
    <xf numFmtId="165" fontId="4" fillId="0" borderId="28" xfId="0" applyNumberFormat="1" applyFont="1" applyFill="1" applyBorder="1" applyAlignment="1">
      <alignment horizontal="center"/>
    </xf>
    <xf numFmtId="165" fontId="4" fillId="0" borderId="29" xfId="0" applyNumberFormat="1" applyFont="1" applyFill="1" applyBorder="1" applyAlignment="1">
      <alignment horizontal="center"/>
    </xf>
    <xf numFmtId="165" fontId="4" fillId="0" borderId="30" xfId="0" applyNumberFormat="1" applyFont="1" applyFill="1" applyBorder="1" applyAlignment="1">
      <alignment horizontal="center"/>
    </xf>
    <xf numFmtId="165" fontId="4" fillId="0" borderId="31" xfId="0" applyNumberFormat="1" applyFont="1" applyFill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6" fontId="29" fillId="0" borderId="7" xfId="2" applyNumberFormat="1" applyFont="1" applyFill="1" applyBorder="1" applyAlignment="1">
      <alignment horizontal="center"/>
    </xf>
    <xf numFmtId="165" fontId="4" fillId="0" borderId="11" xfId="0" applyNumberFormat="1" applyFont="1" applyFill="1" applyBorder="1" applyAlignment="1">
      <alignment horizontal="center"/>
    </xf>
    <xf numFmtId="166" fontId="4" fillId="0" borderId="32" xfId="0" applyNumberFormat="1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center"/>
    </xf>
    <xf numFmtId="166" fontId="30" fillId="0" borderId="3" xfId="0" applyNumberFormat="1" applyFont="1" applyFill="1" applyBorder="1" applyAlignment="1">
      <alignment horizontal="center"/>
    </xf>
    <xf numFmtId="0" fontId="20" fillId="0" borderId="34" xfId="0" applyFont="1" applyFill="1" applyBorder="1" applyAlignment="1"/>
    <xf numFmtId="166" fontId="20" fillId="0" borderId="3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166" fontId="3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31" fillId="0" borderId="0" xfId="0" applyFont="1" applyFill="1" applyBorder="1" applyAlignment="1">
      <alignment horizontal="right" vertical="center"/>
    </xf>
    <xf numFmtId="166" fontId="32" fillId="0" borderId="0" xfId="0" applyNumberFormat="1" applyFont="1" applyFill="1" applyBorder="1" applyAlignment="1">
      <alignment horizontal="center"/>
    </xf>
    <xf numFmtId="166" fontId="20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0" fillId="0" borderId="0" xfId="0" applyFont="1" applyFill="1"/>
    <xf numFmtId="0" fontId="32" fillId="0" borderId="0" xfId="0" applyFont="1" applyFill="1"/>
    <xf numFmtId="0" fontId="4" fillId="0" borderId="0" xfId="0" applyNumberFormat="1" applyFont="1" applyFill="1" applyAlignment="1"/>
    <xf numFmtId="0" fontId="4" fillId="0" borderId="0" xfId="0" applyFont="1" applyFill="1" applyAlignment="1"/>
    <xf numFmtId="0" fontId="24" fillId="0" borderId="0" xfId="0" applyFont="1" applyFill="1" applyBorder="1"/>
    <xf numFmtId="0" fontId="27" fillId="0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10" fillId="0" borderId="16" xfId="0" applyFont="1" applyFill="1" applyBorder="1" applyAlignment="1">
      <alignment horizontal="center" vertical="center"/>
    </xf>
    <xf numFmtId="0" fontId="35" fillId="0" borderId="0" xfId="0" applyFont="1" applyFill="1" applyBorder="1"/>
    <xf numFmtId="0" fontId="25" fillId="0" borderId="0" xfId="0" applyFont="1" applyFill="1" applyBorder="1"/>
    <xf numFmtId="0" fontId="24" fillId="0" borderId="0" xfId="0" applyFont="1" applyFill="1" applyAlignment="1">
      <alignment horizontal="left"/>
    </xf>
    <xf numFmtId="166" fontId="32" fillId="0" borderId="3" xfId="0" applyNumberFormat="1" applyFont="1" applyFill="1" applyBorder="1" applyAlignment="1">
      <alignment horizontal="center"/>
    </xf>
    <xf numFmtId="0" fontId="4" fillId="0" borderId="0" xfId="1" applyFont="1" applyFill="1" applyAlignment="1"/>
    <xf numFmtId="0" fontId="33" fillId="0" borderId="0" xfId="1" applyFont="1" applyFill="1" applyAlignment="1"/>
    <xf numFmtId="0" fontId="2" fillId="0" borderId="0" xfId="0" applyFont="1" applyFill="1" applyBorder="1" applyAlignment="1">
      <alignment horizontal="center"/>
    </xf>
    <xf numFmtId="0" fontId="36" fillId="0" borderId="0" xfId="0" applyFont="1" applyFill="1" applyBorder="1"/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37" fillId="0" borderId="0" xfId="1" applyFont="1" applyAlignment="1"/>
    <xf numFmtId="0" fontId="38" fillId="0" borderId="0" xfId="1" applyFont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center"/>
    </xf>
    <xf numFmtId="166" fontId="29" fillId="0" borderId="0" xfId="2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0" fontId="4" fillId="0" borderId="0" xfId="1" applyFont="1" applyFill="1" applyBorder="1" applyAlignment="1"/>
    <xf numFmtId="0" fontId="33" fillId="0" borderId="0" xfId="1" applyFont="1" applyFill="1" applyBorder="1" applyAlignment="1"/>
    <xf numFmtId="0" fontId="20" fillId="0" borderId="0" xfId="0" applyFont="1" applyFill="1" applyBorder="1"/>
    <xf numFmtId="0" fontId="32" fillId="0" borderId="0" xfId="0" applyFont="1" applyFill="1" applyBorder="1"/>
    <xf numFmtId="0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24" fillId="0" borderId="0" xfId="0" applyFont="1" applyBorder="1"/>
    <xf numFmtId="0" fontId="36" fillId="0" borderId="0" xfId="0" applyFont="1" applyBorder="1"/>
    <xf numFmtId="0" fontId="4" fillId="0" borderId="0" xfId="1" applyFont="1" applyBorder="1" applyAlignment="1"/>
    <xf numFmtId="0" fontId="25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7" fillId="0" borderId="0" xfId="0" applyFont="1" applyFill="1" applyAlignment="1"/>
    <xf numFmtId="0" fontId="40" fillId="0" borderId="0" xfId="0" applyFont="1" applyFill="1"/>
    <xf numFmtId="0" fontId="41" fillId="0" borderId="0" xfId="0" applyFont="1" applyFill="1"/>
    <xf numFmtId="0" fontId="42" fillId="0" borderId="0" xfId="0" applyFont="1" applyFill="1"/>
    <xf numFmtId="0" fontId="42" fillId="0" borderId="0" xfId="1" applyFont="1" applyFill="1" applyAlignment="1"/>
    <xf numFmtId="0" fontId="42" fillId="0" borderId="0" xfId="0" applyFont="1" applyFill="1" applyAlignment="1">
      <alignment horizontal="center"/>
    </xf>
    <xf numFmtId="0" fontId="43" fillId="0" borderId="0" xfId="1" applyFont="1" applyAlignment="1"/>
    <xf numFmtId="0" fontId="39" fillId="0" borderId="14" xfId="0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/>
    </xf>
    <xf numFmtId="165" fontId="33" fillId="0" borderId="20" xfId="0" applyNumberFormat="1" applyFont="1" applyFill="1" applyBorder="1" applyAlignment="1">
      <alignment horizontal="center"/>
    </xf>
    <xf numFmtId="165" fontId="33" fillId="0" borderId="21" xfId="0" applyNumberFormat="1" applyFont="1" applyFill="1" applyBorder="1" applyAlignment="1">
      <alignment horizontal="center"/>
    </xf>
    <xf numFmtId="165" fontId="33" fillId="0" borderId="22" xfId="0" applyNumberFormat="1" applyFont="1" applyFill="1" applyBorder="1" applyAlignment="1">
      <alignment horizontal="center"/>
    </xf>
    <xf numFmtId="165" fontId="33" fillId="0" borderId="23" xfId="0" applyNumberFormat="1" applyFont="1" applyFill="1" applyBorder="1" applyAlignment="1">
      <alignment horizontal="center"/>
    </xf>
    <xf numFmtId="165" fontId="33" fillId="0" borderId="1" xfId="0" applyNumberFormat="1" applyFont="1" applyFill="1" applyBorder="1" applyAlignment="1">
      <alignment horizontal="center"/>
    </xf>
    <xf numFmtId="166" fontId="45" fillId="0" borderId="1" xfId="2" applyNumberFormat="1" applyFont="1" applyFill="1" applyBorder="1" applyAlignment="1">
      <alignment horizontal="center"/>
    </xf>
    <xf numFmtId="165" fontId="33" fillId="0" borderId="24" xfId="0" applyNumberFormat="1" applyFont="1" applyFill="1" applyBorder="1" applyAlignment="1">
      <alignment horizontal="center"/>
    </xf>
    <xf numFmtId="166" fontId="33" fillId="0" borderId="35" xfId="0" applyNumberFormat="1" applyFont="1" applyFill="1" applyBorder="1" applyAlignment="1">
      <alignment horizontal="center"/>
    </xf>
    <xf numFmtId="165" fontId="33" fillId="0" borderId="26" xfId="0" applyNumberFormat="1" applyFont="1" applyFill="1" applyBorder="1" applyAlignment="1">
      <alignment horizontal="center"/>
    </xf>
    <xf numFmtId="166" fontId="33" fillId="0" borderId="3" xfId="0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166" fontId="33" fillId="0" borderId="25" xfId="0" applyNumberFormat="1" applyFont="1" applyFill="1" applyBorder="1" applyAlignment="1">
      <alignment horizontal="center"/>
    </xf>
    <xf numFmtId="166" fontId="33" fillId="0" borderId="27" xfId="0" applyNumberFormat="1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 wrapText="1"/>
    </xf>
    <xf numFmtId="165" fontId="33" fillId="0" borderId="28" xfId="0" applyNumberFormat="1" applyFont="1" applyFill="1" applyBorder="1" applyAlignment="1">
      <alignment horizontal="center"/>
    </xf>
    <xf numFmtId="165" fontId="33" fillId="0" borderId="29" xfId="0" applyNumberFormat="1" applyFont="1" applyFill="1" applyBorder="1" applyAlignment="1">
      <alignment horizontal="center"/>
    </xf>
    <xf numFmtId="165" fontId="33" fillId="0" borderId="30" xfId="0" applyNumberFormat="1" applyFont="1" applyFill="1" applyBorder="1" applyAlignment="1">
      <alignment horizontal="center"/>
    </xf>
    <xf numFmtId="165" fontId="33" fillId="0" borderId="31" xfId="0" applyNumberFormat="1" applyFont="1" applyFill="1" applyBorder="1" applyAlignment="1">
      <alignment horizontal="center"/>
    </xf>
    <xf numFmtId="165" fontId="33" fillId="0" borderId="7" xfId="0" applyNumberFormat="1" applyFont="1" applyFill="1" applyBorder="1" applyAlignment="1">
      <alignment horizontal="center"/>
    </xf>
    <xf numFmtId="166" fontId="45" fillId="0" borderId="7" xfId="2" applyNumberFormat="1" applyFont="1" applyFill="1" applyBorder="1" applyAlignment="1">
      <alignment horizontal="center"/>
    </xf>
    <xf numFmtId="165" fontId="33" fillId="0" borderId="11" xfId="0" applyNumberFormat="1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166" fontId="33" fillId="0" borderId="32" xfId="0" applyNumberFormat="1" applyFont="1" applyFill="1" applyBorder="1" applyAlignment="1">
      <alignment horizontal="center"/>
    </xf>
    <xf numFmtId="165" fontId="33" fillId="0" borderId="33" xfId="0" applyNumberFormat="1" applyFont="1" applyFill="1" applyBorder="1" applyAlignment="1">
      <alignment horizontal="center"/>
    </xf>
    <xf numFmtId="166" fontId="39" fillId="0" borderId="3" xfId="0" applyNumberFormat="1" applyFont="1" applyFill="1" applyBorder="1" applyAlignment="1">
      <alignment horizontal="center"/>
    </xf>
    <xf numFmtId="0" fontId="44" fillId="0" borderId="34" xfId="0" applyFont="1" applyFill="1" applyBorder="1" applyAlignment="1"/>
    <xf numFmtId="166" fontId="46" fillId="0" borderId="3" xfId="0" applyNumberFormat="1" applyFont="1" applyFill="1" applyBorder="1" applyAlignment="1">
      <alignment horizontal="center"/>
    </xf>
    <xf numFmtId="166" fontId="44" fillId="0" borderId="3" xfId="0" applyNumberFormat="1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49" fillId="0" borderId="16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52" fillId="0" borderId="0" xfId="1" applyFont="1"/>
    <xf numFmtId="0" fontId="53" fillId="0" borderId="0" xfId="1" applyNumberFormat="1" applyFont="1" applyBorder="1" applyAlignment="1">
      <alignment horizontal="center"/>
    </xf>
    <xf numFmtId="49" fontId="53" fillId="0" borderId="0" xfId="1" applyNumberFormat="1" applyFont="1" applyBorder="1" applyAlignment="1"/>
    <xf numFmtId="49" fontId="53" fillId="0" borderId="0" xfId="1" applyNumberFormat="1" applyFont="1" applyBorder="1" applyAlignment="1">
      <alignment horizontal="center"/>
    </xf>
    <xf numFmtId="49" fontId="53" fillId="0" borderId="0" xfId="1" applyNumberFormat="1" applyFont="1" applyBorder="1" applyAlignment="1">
      <alignment horizontal="center" vertical="center"/>
    </xf>
    <xf numFmtId="0" fontId="53" fillId="0" borderId="0" xfId="1" applyFont="1" applyBorder="1" applyAlignment="1">
      <alignment horizontal="center" vertical="center"/>
    </xf>
    <xf numFmtId="0" fontId="56" fillId="0" borderId="0" xfId="1" applyFont="1" applyAlignment="1">
      <alignment vertical="center"/>
    </xf>
    <xf numFmtId="0" fontId="57" fillId="0" borderId="0" xfId="1" applyFont="1" applyAlignment="1">
      <alignment vertical="center"/>
    </xf>
    <xf numFmtId="0" fontId="58" fillId="0" borderId="0" xfId="1" applyFont="1"/>
    <xf numFmtId="0" fontId="56" fillId="0" borderId="0" xfId="1" applyFont="1" applyAlignment="1"/>
    <xf numFmtId="0" fontId="58" fillId="0" borderId="12" xfId="1" applyFont="1" applyBorder="1" applyAlignment="1"/>
    <xf numFmtId="0" fontId="59" fillId="0" borderId="0" xfId="1" applyFont="1"/>
    <xf numFmtId="0" fontId="58" fillId="0" borderId="11" xfId="1" applyFont="1" applyBorder="1" applyAlignment="1"/>
    <xf numFmtId="0" fontId="58" fillId="0" borderId="0" xfId="1" applyFont="1" applyAlignment="1"/>
    <xf numFmtId="0" fontId="58" fillId="0" borderId="0" xfId="0" applyFont="1" applyFill="1" applyAlignment="1"/>
    <xf numFmtId="0" fontId="23" fillId="0" borderId="0" xfId="0" applyFont="1" applyFill="1" applyBorder="1" applyAlignment="1">
      <alignment horizontal="right" vertical="center"/>
    </xf>
    <xf numFmtId="0" fontId="60" fillId="0" borderId="0" xfId="1" applyFont="1" applyAlignment="1"/>
    <xf numFmtId="0" fontId="58" fillId="0" borderId="0" xfId="1" applyFont="1" applyBorder="1" applyAlignment="1"/>
    <xf numFmtId="0" fontId="55" fillId="0" borderId="0" xfId="1" applyFont="1" applyBorder="1" applyAlignment="1">
      <alignment horizontal="center" vertical="center"/>
    </xf>
    <xf numFmtId="0" fontId="54" fillId="0" borderId="0" xfId="1" applyNumberFormat="1" applyFont="1" applyBorder="1" applyAlignment="1">
      <alignment horizontal="center"/>
    </xf>
    <xf numFmtId="49" fontId="54" fillId="0" borderId="0" xfId="1" applyNumberFormat="1" applyFont="1" applyBorder="1" applyAlignment="1"/>
    <xf numFmtId="49" fontId="54" fillId="0" borderId="0" xfId="1" applyNumberFormat="1" applyFont="1" applyBorder="1" applyAlignment="1">
      <alignment horizontal="center" vertical="center" wrapText="1"/>
    </xf>
    <xf numFmtId="49" fontId="54" fillId="0" borderId="0" xfId="1" applyNumberFormat="1" applyFont="1" applyBorder="1" applyAlignment="1">
      <alignment horizontal="center"/>
    </xf>
    <xf numFmtId="49" fontId="54" fillId="0" borderId="0" xfId="1" applyNumberFormat="1" applyFont="1" applyBorder="1" applyAlignment="1">
      <alignment horizontal="center" vertical="center"/>
    </xf>
    <xf numFmtId="0" fontId="61" fillId="0" borderId="3" xfId="1" applyFont="1" applyBorder="1" applyAlignment="1">
      <alignment horizontal="center" vertical="center"/>
    </xf>
    <xf numFmtId="0" fontId="43" fillId="0" borderId="0" xfId="0" applyFont="1" applyFill="1" applyAlignment="1"/>
    <xf numFmtId="0" fontId="62" fillId="0" borderId="0" xfId="0" applyFont="1" applyFill="1" applyAlignment="1">
      <alignment horizontal="left"/>
    </xf>
    <xf numFmtId="0" fontId="63" fillId="0" borderId="0" xfId="0" applyFont="1" applyFill="1" applyAlignment="1">
      <alignment horizontal="left"/>
    </xf>
    <xf numFmtId="0" fontId="64" fillId="0" borderId="0" xfId="0" applyFont="1" applyFill="1" applyAlignment="1">
      <alignment horizontal="left"/>
    </xf>
    <xf numFmtId="0" fontId="55" fillId="0" borderId="0" xfId="1" applyFont="1" applyAlignment="1">
      <alignment vertical="center"/>
    </xf>
    <xf numFmtId="0" fontId="65" fillId="0" borderId="0" xfId="1" applyFont="1" applyAlignment="1">
      <alignment vertical="center"/>
    </xf>
    <xf numFmtId="0" fontId="54" fillId="0" borderId="0" xfId="1" applyFont="1"/>
    <xf numFmtId="0" fontId="55" fillId="0" borderId="0" xfId="1" applyFont="1" applyAlignment="1"/>
    <xf numFmtId="0" fontId="68" fillId="0" borderId="16" xfId="0" applyFont="1" applyFill="1" applyBorder="1" applyAlignment="1">
      <alignment horizontal="center" vertical="center"/>
    </xf>
    <xf numFmtId="0" fontId="24" fillId="0" borderId="7" xfId="0" applyFont="1" applyFill="1" applyBorder="1"/>
    <xf numFmtId="0" fontId="2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center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13" xfId="0" applyFont="1" applyBorder="1" applyAlignment="1">
      <alignment horizontal="center"/>
    </xf>
    <xf numFmtId="0" fontId="70" fillId="0" borderId="16" xfId="0" applyFont="1" applyBorder="1"/>
    <xf numFmtId="0" fontId="51" fillId="2" borderId="7" xfId="0" applyFont="1" applyFill="1" applyBorder="1" applyAlignment="1">
      <alignment vertical="top" wrapText="1"/>
    </xf>
    <xf numFmtId="0" fontId="51" fillId="2" borderId="13" xfId="0" applyFont="1" applyFill="1" applyBorder="1" applyAlignment="1">
      <alignment vertical="top" wrapText="1"/>
    </xf>
    <xf numFmtId="0" fontId="44" fillId="2" borderId="16" xfId="0" applyFont="1" applyFill="1" applyBorder="1" applyAlignment="1">
      <alignment horizontal="left"/>
    </xf>
    <xf numFmtId="0" fontId="33" fillId="2" borderId="14" xfId="0" applyFont="1" applyFill="1" applyBorder="1" applyAlignment="1">
      <alignment horizontal="left"/>
    </xf>
    <xf numFmtId="0" fontId="44" fillId="2" borderId="15" xfId="0" applyFont="1" applyFill="1" applyBorder="1" applyAlignment="1">
      <alignment horizontal="left"/>
    </xf>
    <xf numFmtId="0" fontId="44" fillId="2" borderId="13" xfId="0" applyFont="1" applyFill="1" applyBorder="1"/>
    <xf numFmtId="0" fontId="33" fillId="2" borderId="7" xfId="0" applyFont="1" applyFill="1" applyBorder="1" applyAlignment="1">
      <alignment horizontal="left"/>
    </xf>
    <xf numFmtId="0" fontId="33" fillId="2" borderId="7" xfId="0" applyFont="1" applyFill="1" applyBorder="1" applyAlignment="1">
      <alignment horizontal="center"/>
    </xf>
    <xf numFmtId="0" fontId="51" fillId="2" borderId="7" xfId="0" applyFont="1" applyFill="1" applyBorder="1" applyAlignment="1">
      <alignment horizontal="center" vertical="top" wrapText="1"/>
    </xf>
    <xf numFmtId="0" fontId="51" fillId="2" borderId="13" xfId="0" applyFont="1" applyFill="1" applyBorder="1" applyAlignment="1">
      <alignment horizontal="center" vertical="top" wrapText="1"/>
    </xf>
    <xf numFmtId="0" fontId="51" fillId="2" borderId="0" xfId="0" applyFont="1" applyFill="1" applyAlignment="1">
      <alignment vertical="top" wrapText="1"/>
    </xf>
    <xf numFmtId="0" fontId="51" fillId="2" borderId="0" xfId="0" applyFont="1" applyFill="1" applyAlignment="1"/>
    <xf numFmtId="0" fontId="72" fillId="2" borderId="13" xfId="0" applyFont="1" applyFill="1" applyBorder="1"/>
    <xf numFmtId="0" fontId="51" fillId="2" borderId="13" xfId="0" applyFont="1" applyFill="1" applyBorder="1"/>
    <xf numFmtId="0" fontId="33" fillId="2" borderId="0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left"/>
    </xf>
    <xf numFmtId="0" fontId="39" fillId="2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right"/>
    </xf>
    <xf numFmtId="166" fontId="39" fillId="0" borderId="0" xfId="0" applyNumberFormat="1" applyFont="1" applyFill="1" applyBorder="1" applyAlignment="1">
      <alignment horizontal="center"/>
    </xf>
    <xf numFmtId="0" fontId="44" fillId="0" borderId="0" xfId="0" applyFont="1" applyFill="1" applyBorder="1" applyAlignment="1"/>
    <xf numFmtId="0" fontId="47" fillId="0" borderId="0" xfId="0" applyFont="1" applyFill="1" applyBorder="1" applyAlignment="1">
      <alignment horizontal="right" vertical="center"/>
    </xf>
    <xf numFmtId="166" fontId="46" fillId="0" borderId="0" xfId="0" applyNumberFormat="1" applyFont="1" applyFill="1" applyBorder="1" applyAlignment="1">
      <alignment horizontal="center"/>
    </xf>
    <xf numFmtId="166" fontId="44" fillId="0" borderId="0" xfId="0" applyNumberFormat="1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49" fillId="2" borderId="16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73" fillId="2" borderId="16" xfId="0" applyFont="1" applyFill="1" applyBorder="1" applyAlignment="1">
      <alignment horizontal="center" vertical="center"/>
    </xf>
    <xf numFmtId="0" fontId="51" fillId="2" borderId="0" xfId="0" applyFont="1" applyFill="1" applyAlignment="1">
      <alignment horizontal="center" vertical="top" wrapText="1"/>
    </xf>
    <xf numFmtId="0" fontId="51" fillId="2" borderId="7" xfId="0" applyFont="1" applyFill="1" applyBorder="1" applyAlignment="1">
      <alignment horizontal="left" vertical="top" wrapText="1" indent="1"/>
    </xf>
    <xf numFmtId="0" fontId="33" fillId="2" borderId="16" xfId="0" applyFont="1" applyFill="1" applyBorder="1" applyAlignment="1">
      <alignment horizontal="left" vertical="center"/>
    </xf>
    <xf numFmtId="0" fontId="33" fillId="2" borderId="7" xfId="0" applyFont="1" applyFill="1" applyBorder="1" applyAlignment="1">
      <alignment horizontal="left" vertical="center"/>
    </xf>
    <xf numFmtId="0" fontId="44" fillId="2" borderId="16" xfId="0" applyFont="1" applyFill="1" applyBorder="1" applyAlignment="1">
      <alignment horizontal="left"/>
    </xf>
    <xf numFmtId="0" fontId="71" fillId="2" borderId="0" xfId="0" applyFont="1" applyFill="1" applyAlignment="1">
      <alignment horizontal="center" vertical="top" wrapText="1"/>
    </xf>
    <xf numFmtId="0" fontId="70" fillId="2" borderId="0" xfId="0" applyFont="1" applyFill="1" applyAlignment="1">
      <alignment horizontal="left" vertical="top" wrapText="1" indent="1"/>
    </xf>
    <xf numFmtId="0" fontId="70" fillId="2" borderId="0" xfId="0" applyFont="1" applyFill="1" applyAlignment="1">
      <alignment horizontal="center" vertical="top" wrapText="1"/>
    </xf>
    <xf numFmtId="0" fontId="70" fillId="2" borderId="0" xfId="0" applyFont="1" applyFill="1" applyAlignment="1">
      <alignment horizontal="center"/>
    </xf>
    <xf numFmtId="0" fontId="51" fillId="2" borderId="16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165" fontId="33" fillId="2" borderId="20" xfId="0" applyNumberFormat="1" applyFont="1" applyFill="1" applyBorder="1" applyAlignment="1">
      <alignment horizontal="center"/>
    </xf>
    <xf numFmtId="165" fontId="33" fillId="2" borderId="21" xfId="0" applyNumberFormat="1" applyFont="1" applyFill="1" applyBorder="1" applyAlignment="1">
      <alignment horizontal="center"/>
    </xf>
    <xf numFmtId="165" fontId="33" fillId="2" borderId="22" xfId="0" applyNumberFormat="1" applyFont="1" applyFill="1" applyBorder="1" applyAlignment="1">
      <alignment horizontal="center"/>
    </xf>
    <xf numFmtId="165" fontId="33" fillId="2" borderId="23" xfId="0" applyNumberFormat="1" applyFont="1" applyFill="1" applyBorder="1" applyAlignment="1">
      <alignment horizontal="center"/>
    </xf>
    <xf numFmtId="165" fontId="33" fillId="2" borderId="1" xfId="0" applyNumberFormat="1" applyFont="1" applyFill="1" applyBorder="1" applyAlignment="1">
      <alignment horizontal="center"/>
    </xf>
    <xf numFmtId="166" fontId="45" fillId="2" borderId="1" xfId="2" applyNumberFormat="1" applyFont="1" applyFill="1" applyBorder="1" applyAlignment="1">
      <alignment horizontal="center"/>
    </xf>
    <xf numFmtId="165" fontId="33" fillId="2" borderId="24" xfId="0" applyNumberFormat="1" applyFont="1" applyFill="1" applyBorder="1" applyAlignment="1">
      <alignment horizontal="center"/>
    </xf>
    <xf numFmtId="166" fontId="33" fillId="2" borderId="35" xfId="0" applyNumberFormat="1" applyFont="1" applyFill="1" applyBorder="1" applyAlignment="1">
      <alignment horizontal="center"/>
    </xf>
    <xf numFmtId="165" fontId="33" fillId="2" borderId="26" xfId="0" applyNumberFormat="1" applyFont="1" applyFill="1" applyBorder="1" applyAlignment="1">
      <alignment horizontal="center"/>
    </xf>
    <xf numFmtId="166" fontId="33" fillId="2" borderId="3" xfId="0" applyNumberFormat="1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166" fontId="33" fillId="2" borderId="25" xfId="0" applyNumberFormat="1" applyFont="1" applyFill="1" applyBorder="1" applyAlignment="1">
      <alignment horizontal="center"/>
    </xf>
    <xf numFmtId="166" fontId="33" fillId="2" borderId="27" xfId="0" applyNumberFormat="1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 wrapText="1"/>
    </xf>
    <xf numFmtId="165" fontId="33" fillId="2" borderId="28" xfId="0" applyNumberFormat="1" applyFont="1" applyFill="1" applyBorder="1" applyAlignment="1">
      <alignment horizontal="center"/>
    </xf>
    <xf numFmtId="165" fontId="33" fillId="2" borderId="29" xfId="0" applyNumberFormat="1" applyFont="1" applyFill="1" applyBorder="1" applyAlignment="1">
      <alignment horizontal="center"/>
    </xf>
    <xf numFmtId="165" fontId="33" fillId="2" borderId="30" xfId="0" applyNumberFormat="1" applyFont="1" applyFill="1" applyBorder="1" applyAlignment="1">
      <alignment horizontal="center"/>
    </xf>
    <xf numFmtId="165" fontId="33" fillId="2" borderId="31" xfId="0" applyNumberFormat="1" applyFont="1" applyFill="1" applyBorder="1" applyAlignment="1">
      <alignment horizontal="center"/>
    </xf>
    <xf numFmtId="165" fontId="33" fillId="2" borderId="7" xfId="0" applyNumberFormat="1" applyFont="1" applyFill="1" applyBorder="1" applyAlignment="1">
      <alignment horizontal="center"/>
    </xf>
    <xf numFmtId="166" fontId="45" fillId="2" borderId="7" xfId="2" applyNumberFormat="1" applyFont="1" applyFill="1" applyBorder="1" applyAlignment="1">
      <alignment horizontal="center"/>
    </xf>
    <xf numFmtId="165" fontId="33" fillId="2" borderId="11" xfId="0" applyNumberFormat="1" applyFont="1" applyFill="1" applyBorder="1" applyAlignment="1">
      <alignment horizontal="center"/>
    </xf>
    <xf numFmtId="166" fontId="33" fillId="2" borderId="32" xfId="0" applyNumberFormat="1" applyFont="1" applyFill="1" applyBorder="1" applyAlignment="1">
      <alignment horizontal="center"/>
    </xf>
    <xf numFmtId="165" fontId="33" fillId="2" borderId="33" xfId="0" applyNumberFormat="1" applyFont="1" applyFill="1" applyBorder="1" applyAlignment="1">
      <alignment horizontal="center"/>
    </xf>
    <xf numFmtId="166" fontId="39" fillId="2" borderId="3" xfId="0" applyNumberFormat="1" applyFont="1" applyFill="1" applyBorder="1" applyAlignment="1">
      <alignment horizontal="center"/>
    </xf>
    <xf numFmtId="0" fontId="44" fillId="2" borderId="34" xfId="0" applyFont="1" applyFill="1" applyBorder="1" applyAlignment="1"/>
    <xf numFmtId="166" fontId="46" fillId="2" borderId="3" xfId="0" applyNumberFormat="1" applyFont="1" applyFill="1" applyBorder="1" applyAlignment="1">
      <alignment horizontal="center"/>
    </xf>
    <xf numFmtId="166" fontId="44" fillId="2" borderId="3" xfId="0" applyNumberFormat="1" applyFont="1" applyFill="1" applyBorder="1" applyAlignment="1">
      <alignment horizontal="center"/>
    </xf>
    <xf numFmtId="0" fontId="43" fillId="0" borderId="4" xfId="1" applyNumberFormat="1" applyFont="1" applyBorder="1" applyAlignment="1">
      <alignment horizontal="center"/>
    </xf>
    <xf numFmtId="49" fontId="43" fillId="0" borderId="8" xfId="1" applyNumberFormat="1" applyFont="1" applyBorder="1" applyAlignment="1"/>
    <xf numFmtId="49" fontId="43" fillId="0" borderId="4" xfId="1" applyNumberFormat="1" applyFont="1" applyBorder="1" applyAlignment="1">
      <alignment horizontal="center" vertical="center"/>
    </xf>
    <xf numFmtId="49" fontId="43" fillId="0" borderId="4" xfId="1" applyNumberFormat="1" applyFont="1" applyBorder="1" applyAlignment="1">
      <alignment horizontal="center"/>
    </xf>
    <xf numFmtId="49" fontId="43" fillId="0" borderId="10" xfId="1" applyNumberFormat="1" applyFont="1" applyBorder="1" applyAlignment="1">
      <alignment horizontal="center"/>
    </xf>
    <xf numFmtId="49" fontId="43" fillId="0" borderId="17" xfId="1" applyNumberFormat="1" applyFont="1" applyFill="1" applyBorder="1" applyAlignment="1"/>
    <xf numFmtId="49" fontId="43" fillId="0" borderId="0" xfId="1" applyNumberFormat="1" applyFont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49" fontId="43" fillId="0" borderId="8" xfId="1" applyNumberFormat="1" applyFont="1" applyFill="1" applyBorder="1" applyAlignment="1"/>
    <xf numFmtId="0" fontId="14" fillId="0" borderId="13" xfId="1" applyFont="1" applyBorder="1" applyAlignment="1">
      <alignment horizontal="center" vertical="center"/>
    </xf>
    <xf numFmtId="0" fontId="61" fillId="0" borderId="13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49" fontId="74" fillId="0" borderId="4" xfId="1" applyNumberFormat="1" applyFont="1" applyBorder="1" applyAlignment="1">
      <alignment horizontal="center" vertical="center"/>
    </xf>
    <xf numFmtId="0" fontId="44" fillId="2" borderId="16" xfId="0" applyFont="1" applyFill="1" applyBorder="1"/>
    <xf numFmtId="0" fontId="44" fillId="2" borderId="13" xfId="0" applyFont="1" applyFill="1" applyBorder="1"/>
    <xf numFmtId="0" fontId="33" fillId="2" borderId="13" xfId="0" applyFont="1" applyFill="1" applyBorder="1" applyAlignment="1">
      <alignment horizontal="left" vertical="center"/>
    </xf>
    <xf numFmtId="0" fontId="39" fillId="2" borderId="7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center" vertical="center" wrapText="1"/>
    </xf>
    <xf numFmtId="0" fontId="70" fillId="0" borderId="37" xfId="0" applyFont="1" applyBorder="1"/>
    <xf numFmtId="0" fontId="70" fillId="0" borderId="2" xfId="0" applyFont="1" applyBorder="1"/>
    <xf numFmtId="0" fontId="70" fillId="0" borderId="38" xfId="0" applyFont="1" applyBorder="1"/>
    <xf numFmtId="0" fontId="44" fillId="2" borderId="7" xfId="0" applyFont="1" applyFill="1" applyBorder="1"/>
    <xf numFmtId="0" fontId="51" fillId="2" borderId="0" xfId="0" applyFont="1" applyFill="1" applyBorder="1"/>
    <xf numFmtId="0" fontId="44" fillId="2" borderId="16" xfId="0" applyFont="1" applyFill="1" applyBorder="1" applyAlignment="1">
      <alignment horizontal="left"/>
    </xf>
    <xf numFmtId="0" fontId="62" fillId="0" borderId="0" xfId="0" applyFont="1" applyFill="1" applyAlignment="1">
      <alignment horizontal="left"/>
    </xf>
    <xf numFmtId="0" fontId="64" fillId="0" borderId="0" xfId="0" applyFont="1" applyFill="1" applyAlignment="1">
      <alignment horizontal="left"/>
    </xf>
    <xf numFmtId="0" fontId="33" fillId="2" borderId="13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left" vertical="center"/>
    </xf>
    <xf numFmtId="0" fontId="33" fillId="2" borderId="1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24" fillId="0" borderId="13" xfId="0" applyFont="1" applyFill="1" applyBorder="1"/>
    <xf numFmtId="0" fontId="24" fillId="0" borderId="16" xfId="0" applyFont="1" applyFill="1" applyBorder="1"/>
    <xf numFmtId="0" fontId="68" fillId="0" borderId="16" xfId="0" applyFont="1" applyFill="1" applyBorder="1" applyAlignment="1">
      <alignment horizontal="center" vertical="center"/>
    </xf>
    <xf numFmtId="0" fontId="71" fillId="2" borderId="0" xfId="0" applyFont="1" applyFill="1" applyAlignment="1">
      <alignment horizontal="center"/>
    </xf>
    <xf numFmtId="0" fontId="51" fillId="2" borderId="1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44" fillId="2" borderId="0" xfId="0" applyFont="1" applyFill="1" applyAlignment="1"/>
    <xf numFmtId="0" fontId="33" fillId="2" borderId="15" xfId="0" applyFont="1" applyFill="1" applyBorder="1" applyAlignment="1">
      <alignment vertical="center"/>
    </xf>
    <xf numFmtId="0" fontId="33" fillId="2" borderId="12" xfId="0" applyFont="1" applyFill="1" applyBorder="1" applyAlignment="1">
      <alignment vertical="center"/>
    </xf>
    <xf numFmtId="0" fontId="44" fillId="2" borderId="13" xfId="0" applyFont="1" applyFill="1" applyBorder="1"/>
    <xf numFmtId="0" fontId="33" fillId="2" borderId="16" xfId="0" applyFont="1" applyFill="1" applyBorder="1" applyAlignment="1">
      <alignment horizontal="left" vertical="center"/>
    </xf>
    <xf numFmtId="0" fontId="71" fillId="2" borderId="0" xfId="0" applyFont="1" applyFill="1"/>
    <xf numFmtId="0" fontId="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left" vertical="center"/>
    </xf>
    <xf numFmtId="0" fontId="24" fillId="0" borderId="16" xfId="0" applyFont="1" applyFill="1" applyBorder="1"/>
    <xf numFmtId="0" fontId="43" fillId="0" borderId="0" xfId="1" applyFont="1"/>
    <xf numFmtId="0" fontId="43" fillId="0" borderId="10" xfId="1" applyNumberFormat="1" applyFont="1" applyBorder="1" applyAlignment="1">
      <alignment horizontal="center"/>
    </xf>
    <xf numFmtId="0" fontId="43" fillId="0" borderId="8" xfId="1" applyFont="1" applyBorder="1" applyAlignment="1">
      <alignment horizontal="center" vertical="center"/>
    </xf>
    <xf numFmtId="49" fontId="43" fillId="0" borderId="39" xfId="1" applyNumberFormat="1" applyFont="1" applyBorder="1" applyAlignment="1"/>
    <xf numFmtId="0" fontId="74" fillId="0" borderId="19" xfId="1" applyFont="1" applyBorder="1" applyAlignment="1">
      <alignment horizontal="center" vertical="center"/>
    </xf>
    <xf numFmtId="0" fontId="43" fillId="0" borderId="40" xfId="1" applyFont="1" applyBorder="1"/>
    <xf numFmtId="0" fontId="64" fillId="0" borderId="0" xfId="0" applyFont="1" applyFill="1" applyAlignment="1">
      <alignment horizontal="left"/>
    </xf>
    <xf numFmtId="0" fontId="15" fillId="0" borderId="16" xfId="0" applyFont="1" applyFill="1" applyBorder="1" applyAlignment="1">
      <alignment horizontal="center" vertical="center" wrapText="1"/>
    </xf>
    <xf numFmtId="0" fontId="43" fillId="0" borderId="0" xfId="1" applyFont="1" applyFill="1" applyAlignment="1"/>
    <xf numFmtId="0" fontId="62" fillId="0" borderId="0" xfId="0" applyFont="1" applyFill="1" applyAlignment="1">
      <alignment horizontal="left"/>
    </xf>
    <xf numFmtId="0" fontId="64" fillId="0" borderId="0" xfId="0" applyFont="1" applyFill="1" applyAlignment="1">
      <alignment horizontal="left"/>
    </xf>
    <xf numFmtId="0" fontId="55" fillId="0" borderId="0" xfId="1" applyFont="1" applyBorder="1" applyAlignment="1">
      <alignment vertical="center"/>
    </xf>
    <xf numFmtId="0" fontId="33" fillId="2" borderId="7" xfId="0" applyFont="1" applyFill="1" applyBorder="1" applyAlignment="1">
      <alignment horizontal="left" vertical="center"/>
    </xf>
    <xf numFmtId="0" fontId="24" fillId="0" borderId="16" xfId="0" applyFont="1" applyFill="1" applyBorder="1"/>
    <xf numFmtId="0" fontId="24" fillId="0" borderId="13" xfId="0" applyFont="1" applyFill="1" applyBorder="1"/>
    <xf numFmtId="0" fontId="51" fillId="2" borderId="37" xfId="0" applyFont="1" applyFill="1" applyBorder="1" applyAlignment="1">
      <alignment vertical="top" wrapText="1"/>
    </xf>
    <xf numFmtId="0" fontId="51" fillId="2" borderId="2" xfId="0" applyFont="1" applyFill="1" applyBorder="1" applyAlignment="1">
      <alignment vertical="top" wrapText="1"/>
    </xf>
    <xf numFmtId="0" fontId="44" fillId="2" borderId="13" xfId="0" applyFont="1" applyFill="1" applyBorder="1" applyAlignment="1">
      <alignment horizontal="left"/>
    </xf>
    <xf numFmtId="0" fontId="33" fillId="0" borderId="6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41" xfId="0" applyFont="1" applyFill="1" applyBorder="1" applyAlignment="1">
      <alignment horizontal="center" wrapText="1"/>
    </xf>
    <xf numFmtId="0" fontId="13" fillId="0" borderId="0" xfId="1" applyFont="1" applyAlignment="1">
      <alignment horizontal="center" vertical="center"/>
    </xf>
    <xf numFmtId="0" fontId="56" fillId="0" borderId="0" xfId="1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6" fillId="0" borderId="0" xfId="1" applyFont="1" applyAlignment="1">
      <alignment horizontal="center"/>
    </xf>
    <xf numFmtId="0" fontId="62" fillId="0" borderId="0" xfId="0" applyFont="1" applyFill="1" applyAlignment="1">
      <alignment horizontal="left"/>
    </xf>
    <xf numFmtId="0" fontId="64" fillId="0" borderId="0" xfId="0" applyFont="1" applyFill="1" applyAlignment="1">
      <alignment horizontal="left"/>
    </xf>
    <xf numFmtId="0" fontId="33" fillId="2" borderId="7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 wrapText="1"/>
    </xf>
    <xf numFmtId="0" fontId="44" fillId="2" borderId="16" xfId="0" applyFont="1" applyFill="1" applyBorder="1"/>
    <xf numFmtId="0" fontId="33" fillId="2" borderId="13" xfId="0" applyFont="1" applyFill="1" applyBorder="1" applyAlignment="1">
      <alignment horizontal="left" vertical="center"/>
    </xf>
    <xf numFmtId="0" fontId="33" fillId="2" borderId="16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/>
    </xf>
    <xf numFmtId="0" fontId="44" fillId="0" borderId="7" xfId="0" applyFont="1" applyFill="1" applyBorder="1" applyAlignment="1">
      <alignment horizontal="center" vertical="center"/>
    </xf>
    <xf numFmtId="0" fontId="44" fillId="0" borderId="13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48" fillId="0" borderId="34" xfId="0" applyFont="1" applyFill="1" applyBorder="1" applyAlignment="1">
      <alignment horizontal="right"/>
    </xf>
    <xf numFmtId="0" fontId="48" fillId="0" borderId="35" xfId="0" applyFont="1" applyFill="1" applyBorder="1" applyAlignment="1">
      <alignment horizontal="right"/>
    </xf>
    <xf numFmtId="0" fontId="48" fillId="0" borderId="36" xfId="0" applyFont="1" applyFill="1" applyBorder="1" applyAlignment="1">
      <alignment horizontal="right"/>
    </xf>
    <xf numFmtId="0" fontId="47" fillId="0" borderId="34" xfId="0" applyFont="1" applyFill="1" applyBorder="1" applyAlignment="1">
      <alignment horizontal="right" vertical="center"/>
    </xf>
    <xf numFmtId="0" fontId="47" fillId="0" borderId="35" xfId="0" applyFont="1" applyFill="1" applyBorder="1" applyAlignment="1">
      <alignment horizontal="right" vertical="center"/>
    </xf>
    <xf numFmtId="0" fontId="47" fillId="0" borderId="36" xfId="0" applyFont="1" applyFill="1" applyBorder="1" applyAlignment="1">
      <alignment horizontal="right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35" fillId="2" borderId="13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20" fillId="2" borderId="16" xfId="0" applyFont="1" applyFill="1" applyBorder="1"/>
    <xf numFmtId="0" fontId="4" fillId="2" borderId="16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Fill="1" applyBorder="1"/>
    <xf numFmtId="0" fontId="2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24" fillId="2" borderId="16" xfId="0" applyFont="1" applyFill="1" applyBorder="1"/>
    <xf numFmtId="0" fontId="4" fillId="0" borderId="0" xfId="0" applyFont="1" applyFill="1" applyBorder="1" applyAlignment="1">
      <alignment horizontal="left"/>
    </xf>
    <xf numFmtId="0" fontId="69" fillId="0" borderId="34" xfId="0" applyFont="1" applyFill="1" applyBorder="1" applyAlignment="1">
      <alignment horizontal="center"/>
    </xf>
    <xf numFmtId="0" fontId="63" fillId="0" borderId="35" xfId="0" applyFont="1" applyFill="1" applyBorder="1" applyAlignment="1">
      <alignment horizontal="center"/>
    </xf>
    <xf numFmtId="0" fontId="63" fillId="0" borderId="36" xfId="0" applyFont="1" applyFill="1" applyBorder="1" applyAlignment="1">
      <alignment horizontal="center"/>
    </xf>
    <xf numFmtId="0" fontId="35" fillId="0" borderId="0" xfId="0" applyFont="1" applyFill="1" applyBorder="1"/>
    <xf numFmtId="0" fontId="49" fillId="0" borderId="34" xfId="0" applyFont="1" applyFill="1" applyBorder="1" applyAlignment="1">
      <alignment horizontal="center" vertical="center"/>
    </xf>
    <xf numFmtId="0" fontId="49" fillId="0" borderId="35" xfId="0" applyFont="1" applyFill="1" applyBorder="1" applyAlignment="1">
      <alignment horizontal="center" vertical="center"/>
    </xf>
    <xf numFmtId="0" fontId="49" fillId="0" borderId="3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35" fillId="2" borderId="16" xfId="0" applyFont="1" applyFill="1" applyBorder="1"/>
    <xf numFmtId="0" fontId="48" fillId="2" borderId="34" xfId="0" applyFont="1" applyFill="1" applyBorder="1" applyAlignment="1">
      <alignment horizontal="right"/>
    </xf>
    <xf numFmtId="0" fontId="48" fillId="2" borderId="35" xfId="0" applyFont="1" applyFill="1" applyBorder="1" applyAlignment="1">
      <alignment horizontal="right"/>
    </xf>
    <xf numFmtId="0" fontId="48" fillId="2" borderId="36" xfId="0" applyFont="1" applyFill="1" applyBorder="1" applyAlignment="1">
      <alignment horizontal="right"/>
    </xf>
    <xf numFmtId="0" fontId="19" fillId="0" borderId="7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26" fillId="0" borderId="36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1" fillId="0" borderId="16" xfId="0" applyFont="1" applyFill="1" applyBorder="1"/>
    <xf numFmtId="0" fontId="28" fillId="0" borderId="37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4" fillId="2" borderId="13" xfId="0" applyFont="1" applyFill="1" applyBorder="1" applyAlignment="1">
      <alignment horizontal="center" vertical="center"/>
    </xf>
    <xf numFmtId="0" fontId="44" fillId="2" borderId="16" xfId="0" applyFont="1" applyFill="1" applyBorder="1" applyAlignment="1">
      <alignment horizontal="center" vertical="center"/>
    </xf>
    <xf numFmtId="0" fontId="47" fillId="2" borderId="34" xfId="0" applyFont="1" applyFill="1" applyBorder="1" applyAlignment="1">
      <alignment horizontal="right" vertical="center"/>
    </xf>
    <xf numFmtId="0" fontId="47" fillId="2" borderId="35" xfId="0" applyFont="1" applyFill="1" applyBorder="1" applyAlignment="1">
      <alignment horizontal="right" vertical="center"/>
    </xf>
    <xf numFmtId="0" fontId="47" fillId="2" borderId="36" xfId="0" applyFont="1" applyFill="1" applyBorder="1" applyAlignment="1">
      <alignment horizontal="right" vertical="center"/>
    </xf>
    <xf numFmtId="0" fontId="69" fillId="2" borderId="34" xfId="0" applyFont="1" applyFill="1" applyBorder="1" applyAlignment="1">
      <alignment horizontal="center"/>
    </xf>
    <xf numFmtId="0" fontId="63" fillId="2" borderId="35" xfId="0" applyFont="1" applyFill="1" applyBorder="1" applyAlignment="1">
      <alignment horizontal="center"/>
    </xf>
    <xf numFmtId="0" fontId="63" fillId="2" borderId="36" xfId="0" applyFont="1" applyFill="1" applyBorder="1" applyAlignment="1">
      <alignment horizontal="center"/>
    </xf>
    <xf numFmtId="0" fontId="27" fillId="2" borderId="7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1" fillId="2" borderId="16" xfId="0" applyFont="1" applyFill="1" applyBorder="1"/>
    <xf numFmtId="0" fontId="28" fillId="2" borderId="37" xfId="0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center" vertical="center"/>
    </xf>
    <xf numFmtId="0" fontId="49" fillId="2" borderId="34" xfId="0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left" vertical="center"/>
    </xf>
    <xf numFmtId="0" fontId="22" fillId="2" borderId="13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0" fontId="26" fillId="0" borderId="38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4" fillId="2" borderId="13" xfId="0" applyFont="1" applyFill="1" applyBorder="1"/>
    <xf numFmtId="0" fontId="33" fillId="2" borderId="7" xfId="0" applyFont="1" applyFill="1" applyBorder="1" applyAlignment="1">
      <alignment horizontal="left" vertical="center"/>
    </xf>
    <xf numFmtId="0" fontId="34" fillId="0" borderId="35" xfId="0" applyFont="1" applyFill="1" applyBorder="1" applyAlignment="1">
      <alignment horizontal="center"/>
    </xf>
    <xf numFmtId="0" fontId="50" fillId="0" borderId="3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4" fillId="2" borderId="38" xfId="0" applyFont="1" applyFill="1" applyBorder="1"/>
    <xf numFmtId="0" fontId="39" fillId="2" borderId="7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 wrapText="1"/>
    </xf>
    <xf numFmtId="0" fontId="44" fillId="2" borderId="38" xfId="0" applyFont="1" applyFill="1" applyBorder="1" applyAlignment="1">
      <alignment horizontal="center"/>
    </xf>
    <xf numFmtId="0" fontId="33" fillId="2" borderId="7" xfId="0" applyFont="1" applyFill="1" applyBorder="1" applyAlignment="1">
      <alignment vertical="center"/>
    </xf>
    <xf numFmtId="0" fontId="33" fillId="2" borderId="13" xfId="0" applyFont="1" applyFill="1" applyBorder="1" applyAlignment="1">
      <alignment vertical="center"/>
    </xf>
    <xf numFmtId="0" fontId="44" fillId="2" borderId="16" xfId="0" applyFont="1" applyFill="1" applyBorder="1" applyAlignment="1"/>
    <xf numFmtId="0" fontId="39" fillId="2" borderId="7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center" vertical="center" wrapText="1"/>
    </xf>
    <xf numFmtId="0" fontId="73" fillId="2" borderId="7" xfId="0" applyFont="1" applyFill="1" applyBorder="1" applyAlignment="1">
      <alignment horizontal="center" vertical="center"/>
    </xf>
    <xf numFmtId="0" fontId="73" fillId="2" borderId="16" xfId="0" applyFont="1" applyFill="1" applyBorder="1" applyAlignment="1">
      <alignment horizontal="center" vertical="center"/>
    </xf>
    <xf numFmtId="0" fontId="73" fillId="2" borderId="34" xfId="0" applyFont="1" applyFill="1" applyBorder="1" applyAlignment="1">
      <alignment horizontal="center" vertical="center"/>
    </xf>
    <xf numFmtId="0" fontId="73" fillId="2" borderId="35" xfId="0" applyFont="1" applyFill="1" applyBorder="1" applyAlignment="1">
      <alignment horizontal="center" vertical="center"/>
    </xf>
    <xf numFmtId="0" fontId="73" fillId="2" borderId="36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/>
    </xf>
    <xf numFmtId="0" fontId="26" fillId="2" borderId="35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44" fillId="2" borderId="2" xfId="0" applyFont="1" applyFill="1" applyBorder="1"/>
    <xf numFmtId="0" fontId="22" fillId="2" borderId="1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5" fillId="2" borderId="38" xfId="0" applyFont="1" applyFill="1" applyBorder="1"/>
    <xf numFmtId="0" fontId="33" fillId="2" borderId="19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/>
    </xf>
    <xf numFmtId="0" fontId="44" fillId="2" borderId="13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27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67" fillId="0" borderId="7" xfId="0" applyFont="1" applyFill="1" applyBorder="1" applyAlignment="1">
      <alignment horizontal="center" vertical="center" wrapText="1"/>
    </xf>
    <xf numFmtId="0" fontId="67" fillId="0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left" vertical="top"/>
    </xf>
    <xf numFmtId="0" fontId="33" fillId="2" borderId="38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/>
    </xf>
    <xf numFmtId="0" fontId="68" fillId="0" borderId="16" xfId="0" applyFont="1" applyFill="1" applyBorder="1" applyAlignment="1">
      <alignment horizontal="center" vertical="center"/>
    </xf>
    <xf numFmtId="0" fontId="75" fillId="0" borderId="7" xfId="0" applyFont="1" applyFill="1" applyBorder="1" applyAlignment="1">
      <alignment horizontal="center" vertical="center" wrapText="1"/>
    </xf>
    <xf numFmtId="0" fontId="75" fillId="0" borderId="16" xfId="0" applyFont="1" applyFill="1" applyBorder="1" applyAlignment="1">
      <alignment horizontal="center" vertical="center" wrapText="1"/>
    </xf>
    <xf numFmtId="0" fontId="68" fillId="0" borderId="34" xfId="0" applyFont="1" applyFill="1" applyBorder="1" applyAlignment="1">
      <alignment horizontal="center" vertical="center"/>
    </xf>
    <xf numFmtId="0" fontId="68" fillId="0" borderId="35" xfId="0" applyFont="1" applyFill="1" applyBorder="1" applyAlignment="1">
      <alignment horizontal="center" vertical="center"/>
    </xf>
    <xf numFmtId="0" fontId="68" fillId="0" borderId="36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left" vertical="center" wrapText="1"/>
    </xf>
    <xf numFmtId="0" fontId="44" fillId="0" borderId="13" xfId="0" applyFont="1" applyFill="1" applyBorder="1" applyAlignment="1">
      <alignment horizontal="left"/>
    </xf>
    <xf numFmtId="0" fontId="39" fillId="0" borderId="37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38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left"/>
    </xf>
    <xf numFmtId="0" fontId="27" fillId="0" borderId="7" xfId="0" applyFont="1" applyFill="1" applyBorder="1" applyAlignment="1">
      <alignment horizontal="center" vertical="center" wrapText="1"/>
    </xf>
    <xf numFmtId="0" fontId="24" fillId="0" borderId="16" xfId="0" applyFont="1" applyFill="1" applyBorder="1"/>
    <xf numFmtId="0" fontId="27" fillId="0" borderId="37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24" fillId="0" borderId="13" xfId="0" applyFont="1" applyFill="1" applyBorder="1"/>
    <xf numFmtId="0" fontId="15" fillId="0" borderId="1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right"/>
    </xf>
    <xf numFmtId="0" fontId="18" fillId="0" borderId="35" xfId="0" applyFont="1" applyFill="1" applyBorder="1" applyAlignment="1">
      <alignment horizontal="right"/>
    </xf>
    <xf numFmtId="0" fontId="18" fillId="0" borderId="36" xfId="0" applyFont="1" applyFill="1" applyBorder="1" applyAlignment="1">
      <alignment horizontal="right"/>
    </xf>
    <xf numFmtId="0" fontId="31" fillId="0" borderId="34" xfId="0" applyFont="1" applyFill="1" applyBorder="1" applyAlignment="1">
      <alignment horizontal="right" vertical="center"/>
    </xf>
    <xf numFmtId="0" fontId="31" fillId="0" borderId="35" xfId="0" applyFont="1" applyFill="1" applyBorder="1" applyAlignment="1">
      <alignment horizontal="right" vertical="center"/>
    </xf>
    <xf numFmtId="0" fontId="31" fillId="0" borderId="36" xfId="0" applyFont="1" applyFill="1" applyBorder="1" applyAlignment="1">
      <alignment horizontal="right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90</xdr:row>
      <xdr:rowOff>142875</xdr:rowOff>
    </xdr:from>
    <xdr:to>
      <xdr:col>2</xdr:col>
      <xdr:colOff>1866900</xdr:colOff>
      <xdr:row>99</xdr:row>
      <xdr:rowOff>57150</xdr:rowOff>
    </xdr:to>
    <xdr:pic>
      <xdr:nvPicPr>
        <xdr:cNvPr id="2050" name="Picture 2" descr="подпись 001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75" y="17573625"/>
          <a:ext cx="14382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185</xdr:row>
      <xdr:rowOff>19050</xdr:rowOff>
    </xdr:from>
    <xdr:to>
      <xdr:col>2</xdr:col>
      <xdr:colOff>1800225</xdr:colOff>
      <xdr:row>193</xdr:row>
      <xdr:rowOff>152400</xdr:rowOff>
    </xdr:to>
    <xdr:pic>
      <xdr:nvPicPr>
        <xdr:cNvPr id="2051" name="Picture 2" descr="подпись 001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32623125"/>
          <a:ext cx="14382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438150</xdr:colOff>
      <xdr:row>273</xdr:row>
      <xdr:rowOff>9525</xdr:rowOff>
    </xdr:from>
    <xdr:to>
      <xdr:col>2</xdr:col>
      <xdr:colOff>1876425</xdr:colOff>
      <xdr:row>281</xdr:row>
      <xdr:rowOff>142875</xdr:rowOff>
    </xdr:to>
    <xdr:pic>
      <xdr:nvPicPr>
        <xdr:cNvPr id="2052" name="Picture 2" descr="подпись 001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46567725"/>
          <a:ext cx="14382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476250</xdr:colOff>
      <xdr:row>362</xdr:row>
      <xdr:rowOff>38100</xdr:rowOff>
    </xdr:from>
    <xdr:to>
      <xdr:col>2</xdr:col>
      <xdr:colOff>1914525</xdr:colOff>
      <xdr:row>371</xdr:row>
      <xdr:rowOff>9525</xdr:rowOff>
    </xdr:to>
    <xdr:pic>
      <xdr:nvPicPr>
        <xdr:cNvPr id="2053" name="Picture 2" descr="подпись 001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60693300"/>
          <a:ext cx="14382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447675</xdr:colOff>
      <xdr:row>450</xdr:row>
      <xdr:rowOff>19050</xdr:rowOff>
    </xdr:from>
    <xdr:to>
      <xdr:col>2</xdr:col>
      <xdr:colOff>1885950</xdr:colOff>
      <xdr:row>458</xdr:row>
      <xdr:rowOff>85725</xdr:rowOff>
    </xdr:to>
    <xdr:pic>
      <xdr:nvPicPr>
        <xdr:cNvPr id="2054" name="Picture 2" descr="подпись 001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925" y="74628375"/>
          <a:ext cx="14382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447675</xdr:colOff>
      <xdr:row>538</xdr:row>
      <xdr:rowOff>19050</xdr:rowOff>
    </xdr:from>
    <xdr:to>
      <xdr:col>2</xdr:col>
      <xdr:colOff>1885950</xdr:colOff>
      <xdr:row>546</xdr:row>
      <xdr:rowOff>85725</xdr:rowOff>
    </xdr:to>
    <xdr:pic>
      <xdr:nvPicPr>
        <xdr:cNvPr id="2055" name="Picture 2" descr="подпись 001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925" y="88582500"/>
          <a:ext cx="14382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447675</xdr:colOff>
      <xdr:row>626</xdr:row>
      <xdr:rowOff>19050</xdr:rowOff>
    </xdr:from>
    <xdr:to>
      <xdr:col>2</xdr:col>
      <xdr:colOff>1885950</xdr:colOff>
      <xdr:row>634</xdr:row>
      <xdr:rowOff>85725</xdr:rowOff>
    </xdr:to>
    <xdr:pic>
      <xdr:nvPicPr>
        <xdr:cNvPr id="2056" name="Picture 2" descr="подпись 001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925" y="102508050"/>
          <a:ext cx="14382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447675</xdr:colOff>
      <xdr:row>714</xdr:row>
      <xdr:rowOff>19050</xdr:rowOff>
    </xdr:from>
    <xdr:to>
      <xdr:col>2</xdr:col>
      <xdr:colOff>1885950</xdr:colOff>
      <xdr:row>722</xdr:row>
      <xdr:rowOff>85725</xdr:rowOff>
    </xdr:to>
    <xdr:pic>
      <xdr:nvPicPr>
        <xdr:cNvPr id="2057" name="Picture 2" descr="подпись 001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925" y="116433600"/>
          <a:ext cx="14382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447675</xdr:colOff>
      <xdr:row>802</xdr:row>
      <xdr:rowOff>19050</xdr:rowOff>
    </xdr:from>
    <xdr:to>
      <xdr:col>2</xdr:col>
      <xdr:colOff>1885950</xdr:colOff>
      <xdr:row>810</xdr:row>
      <xdr:rowOff>85725</xdr:rowOff>
    </xdr:to>
    <xdr:pic>
      <xdr:nvPicPr>
        <xdr:cNvPr id="2058" name="Picture 2" descr="подпись 001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925" y="130359150"/>
          <a:ext cx="14382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10"/>
  <sheetViews>
    <sheetView zoomScaleSheetLayoutView="100" workbookViewId="0">
      <selection sqref="A1:X3"/>
    </sheetView>
  </sheetViews>
  <sheetFormatPr defaultRowHeight="11.25"/>
  <cols>
    <col min="1" max="1" width="7" style="7" customWidth="1"/>
    <col min="2" max="2" width="46.28515625" style="7" customWidth="1"/>
    <col min="3" max="3" width="36.85546875" style="7" customWidth="1"/>
    <col min="4" max="4" width="9.85546875" style="7" customWidth="1"/>
    <col min="5" max="5" width="22.5703125" style="7" customWidth="1"/>
    <col min="6" max="6" width="16.5703125" style="7" customWidth="1"/>
    <col min="7" max="16384" width="9.140625" style="7"/>
  </cols>
  <sheetData>
    <row r="1" spans="1:24" ht="20.25">
      <c r="A1" s="346" t="s">
        <v>287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</row>
    <row r="2" spans="1:24" ht="2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</row>
    <row r="3" spans="1:24" ht="20.25">
      <c r="A3" s="191"/>
      <c r="B3" s="347" t="s">
        <v>288</v>
      </c>
      <c r="C3" s="347"/>
      <c r="D3" s="191"/>
      <c r="E3" s="192" t="s">
        <v>129</v>
      </c>
      <c r="F3" s="191"/>
      <c r="G3" s="192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2"/>
      <c r="U3" s="191"/>
      <c r="V3" s="191"/>
      <c r="W3" s="191"/>
      <c r="X3" s="191"/>
    </row>
    <row r="4" spans="1:24" ht="20.25">
      <c r="A4" s="193"/>
      <c r="B4" s="193"/>
      <c r="C4" s="327"/>
      <c r="D4" s="327"/>
      <c r="E4" s="194"/>
      <c r="F4" s="194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</row>
    <row r="5" spans="1:24" ht="20.25">
      <c r="A5" s="193"/>
      <c r="B5" s="193"/>
      <c r="C5" s="194"/>
      <c r="D5" s="332"/>
      <c r="E5" s="194"/>
      <c r="F5" s="194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ht="20.25">
      <c r="A6" s="345" t="s">
        <v>34</v>
      </c>
      <c r="B6" s="345"/>
      <c r="C6" s="345"/>
      <c r="D6" s="345"/>
      <c r="E6" s="345"/>
      <c r="F6" s="196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</row>
    <row r="7" spans="1:24" ht="21" thickBot="1">
      <c r="A7" s="174"/>
      <c r="B7" s="174"/>
      <c r="C7" s="174"/>
      <c r="D7" s="174"/>
      <c r="E7" s="174"/>
      <c r="F7" s="174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</row>
    <row r="8" spans="1:24" ht="21" thickBot="1">
      <c r="A8" s="19" t="s">
        <v>35</v>
      </c>
      <c r="B8" s="19" t="s">
        <v>36</v>
      </c>
      <c r="C8" s="8" t="s">
        <v>38</v>
      </c>
      <c r="D8" s="188" t="s">
        <v>37</v>
      </c>
      <c r="E8" s="8" t="s">
        <v>2</v>
      </c>
      <c r="F8" s="19" t="s">
        <v>39</v>
      </c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</row>
    <row r="9" spans="1:24" ht="21" thickBot="1">
      <c r="A9" s="285"/>
      <c r="B9" s="8"/>
      <c r="C9" s="325" t="s">
        <v>243</v>
      </c>
      <c r="D9" s="284"/>
      <c r="E9" s="285"/>
      <c r="F9" s="283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</row>
    <row r="10" spans="1:24" ht="15.95" customHeight="1">
      <c r="A10" s="322">
        <v>1</v>
      </c>
      <c r="B10" s="326" t="s">
        <v>130</v>
      </c>
      <c r="C10" s="323" t="s">
        <v>242</v>
      </c>
      <c r="D10" s="277" t="s">
        <v>41</v>
      </c>
      <c r="E10" s="278" t="s">
        <v>81</v>
      </c>
      <c r="F10" s="277" t="s">
        <v>40</v>
      </c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</row>
    <row r="11" spans="1:24" ht="15.95" customHeight="1">
      <c r="A11" s="274">
        <v>2</v>
      </c>
      <c r="B11" s="324" t="s">
        <v>133</v>
      </c>
      <c r="C11" s="281" t="s">
        <v>200</v>
      </c>
      <c r="D11" s="277" t="s">
        <v>41</v>
      </c>
      <c r="E11" s="278" t="s">
        <v>81</v>
      </c>
      <c r="F11" s="277" t="s">
        <v>40</v>
      </c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</row>
    <row r="12" spans="1:24" ht="15.95" customHeight="1">
      <c r="A12" s="274">
        <v>3</v>
      </c>
      <c r="B12" s="275" t="s">
        <v>135</v>
      </c>
      <c r="C12" s="276" t="s">
        <v>140</v>
      </c>
      <c r="D12" s="277" t="s">
        <v>41</v>
      </c>
      <c r="E12" s="278" t="s">
        <v>81</v>
      </c>
      <c r="F12" s="277" t="s">
        <v>40</v>
      </c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</row>
    <row r="13" spans="1:24" ht="15.95" customHeight="1">
      <c r="A13" s="274">
        <v>4</v>
      </c>
      <c r="B13" s="321" t="s">
        <v>281</v>
      </c>
      <c r="C13" s="281" t="s">
        <v>140</v>
      </c>
      <c r="D13" s="277" t="s">
        <v>41</v>
      </c>
      <c r="E13" s="278" t="s">
        <v>142</v>
      </c>
      <c r="F13" s="277" t="s">
        <v>40</v>
      </c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</row>
    <row r="14" spans="1:24" ht="15.95" customHeight="1">
      <c r="A14" s="274">
        <v>5</v>
      </c>
      <c r="B14" s="275" t="s">
        <v>137</v>
      </c>
      <c r="C14" s="276" t="s">
        <v>140</v>
      </c>
      <c r="D14" s="277" t="s">
        <v>41</v>
      </c>
      <c r="E14" s="278" t="s">
        <v>142</v>
      </c>
      <c r="F14" s="277" t="s">
        <v>40</v>
      </c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</row>
    <row r="15" spans="1:24" ht="15.95" customHeight="1">
      <c r="A15" s="274">
        <v>6</v>
      </c>
      <c r="B15" s="275" t="s">
        <v>132</v>
      </c>
      <c r="C15" s="276" t="s">
        <v>51</v>
      </c>
      <c r="D15" s="277" t="s">
        <v>41</v>
      </c>
      <c r="E15" s="278" t="s">
        <v>81</v>
      </c>
      <c r="F15" s="277" t="s">
        <v>40</v>
      </c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</row>
    <row r="16" spans="1:24" ht="15.95" customHeight="1">
      <c r="A16" s="274">
        <v>7</v>
      </c>
      <c r="B16" s="275" t="s">
        <v>239</v>
      </c>
      <c r="C16" s="280" t="s">
        <v>51</v>
      </c>
      <c r="D16" s="277" t="s">
        <v>44</v>
      </c>
      <c r="E16" s="278" t="s">
        <v>81</v>
      </c>
      <c r="F16" s="277" t="s">
        <v>40</v>
      </c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</row>
    <row r="17" spans="1:24" ht="15.95" customHeight="1">
      <c r="A17" s="274">
        <v>8</v>
      </c>
      <c r="B17" s="321" t="s">
        <v>282</v>
      </c>
      <c r="C17" s="276" t="s">
        <v>51</v>
      </c>
      <c r="D17" s="277" t="s">
        <v>41</v>
      </c>
      <c r="E17" s="278" t="s">
        <v>142</v>
      </c>
      <c r="F17" s="277" t="s">
        <v>40</v>
      </c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</row>
    <row r="18" spans="1:24" ht="15.95" customHeight="1">
      <c r="A18" s="274"/>
      <c r="B18" s="275"/>
      <c r="C18" s="286" t="s">
        <v>244</v>
      </c>
      <c r="D18" s="277"/>
      <c r="E18" s="278"/>
      <c r="F18" s="277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</row>
    <row r="19" spans="1:24" ht="15.95" customHeight="1">
      <c r="A19" s="274">
        <v>9</v>
      </c>
      <c r="B19" s="275" t="s">
        <v>136</v>
      </c>
      <c r="C19" s="276" t="s">
        <v>241</v>
      </c>
      <c r="D19" s="277" t="s">
        <v>41</v>
      </c>
      <c r="E19" s="278" t="s">
        <v>142</v>
      </c>
      <c r="F19" s="277" t="s">
        <v>40</v>
      </c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</row>
    <row r="20" spans="1:24" ht="15.95" customHeight="1">
      <c r="A20" s="274">
        <v>10</v>
      </c>
      <c r="B20" s="282" t="s">
        <v>201</v>
      </c>
      <c r="C20" s="281" t="s">
        <v>200</v>
      </c>
      <c r="D20" s="277" t="s">
        <v>41</v>
      </c>
      <c r="E20" s="278" t="s">
        <v>142</v>
      </c>
      <c r="F20" s="277" t="s">
        <v>40</v>
      </c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</row>
    <row r="21" spans="1:24" ht="15.95" customHeight="1">
      <c r="A21" s="274">
        <v>11</v>
      </c>
      <c r="B21" s="275" t="s">
        <v>131</v>
      </c>
      <c r="C21" s="276" t="s">
        <v>140</v>
      </c>
      <c r="D21" s="277" t="s">
        <v>41</v>
      </c>
      <c r="E21" s="278" t="s">
        <v>81</v>
      </c>
      <c r="F21" s="277" t="s">
        <v>40</v>
      </c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</row>
    <row r="22" spans="1:24" ht="15.95" customHeight="1">
      <c r="A22" s="274">
        <v>12</v>
      </c>
      <c r="B22" s="275" t="s">
        <v>134</v>
      </c>
      <c r="C22" s="276" t="s">
        <v>140</v>
      </c>
      <c r="D22" s="277" t="s">
        <v>41</v>
      </c>
      <c r="E22" s="278" t="s">
        <v>81</v>
      </c>
      <c r="F22" s="277" t="s">
        <v>40</v>
      </c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</row>
    <row r="23" spans="1:24" ht="15.95" customHeight="1">
      <c r="A23" s="274">
        <v>13</v>
      </c>
      <c r="B23" s="282" t="s">
        <v>139</v>
      </c>
      <c r="C23" s="276" t="s">
        <v>140</v>
      </c>
      <c r="D23" s="277" t="s">
        <v>41</v>
      </c>
      <c r="E23" s="278" t="s">
        <v>143</v>
      </c>
      <c r="F23" s="277" t="s">
        <v>40</v>
      </c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</row>
    <row r="24" spans="1:24" s="15" customFormat="1" ht="15.95" customHeight="1">
      <c r="A24" s="274">
        <v>14</v>
      </c>
      <c r="B24" s="275" t="s">
        <v>250</v>
      </c>
      <c r="C24" s="276" t="s">
        <v>51</v>
      </c>
      <c r="D24" s="277" t="s">
        <v>44</v>
      </c>
      <c r="E24" s="278" t="s">
        <v>142</v>
      </c>
      <c r="F24" s="277" t="s">
        <v>40</v>
      </c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</row>
    <row r="25" spans="1:24" s="15" customFormat="1" ht="15.95" customHeight="1">
      <c r="A25" s="274">
        <v>15</v>
      </c>
      <c r="B25" s="275" t="s">
        <v>240</v>
      </c>
      <c r="C25" s="276" t="s">
        <v>51</v>
      </c>
      <c r="D25" s="277" t="s">
        <v>82</v>
      </c>
      <c r="E25" s="278" t="s">
        <v>81</v>
      </c>
      <c r="F25" s="277" t="s">
        <v>40</v>
      </c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</row>
    <row r="26" spans="1:24" s="15" customFormat="1" ht="15.95" customHeight="1">
      <c r="A26" s="274">
        <v>16</v>
      </c>
      <c r="B26" s="279" t="s">
        <v>138</v>
      </c>
      <c r="C26" s="276" t="s">
        <v>51</v>
      </c>
      <c r="D26" s="277" t="s">
        <v>41</v>
      </c>
      <c r="E26" s="278" t="s">
        <v>142</v>
      </c>
      <c r="F26" s="277" t="s">
        <v>40</v>
      </c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</row>
    <row r="27" spans="1:24" ht="15.95" customHeight="1">
      <c r="A27" s="274">
        <v>17</v>
      </c>
      <c r="B27" s="275" t="s">
        <v>199</v>
      </c>
      <c r="C27" s="276" t="s">
        <v>144</v>
      </c>
      <c r="D27" s="277" t="s">
        <v>41</v>
      </c>
      <c r="E27" s="278" t="s">
        <v>81</v>
      </c>
      <c r="F27" s="277" t="s">
        <v>40</v>
      </c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</row>
    <row r="28" spans="1:24" s="15" customFormat="1" ht="15.95" customHeight="1">
      <c r="A28" s="274">
        <v>18</v>
      </c>
      <c r="B28" s="275" t="s">
        <v>283</v>
      </c>
      <c r="C28" s="276" t="s">
        <v>141</v>
      </c>
      <c r="D28" s="277" t="s">
        <v>41</v>
      </c>
      <c r="E28" s="278" t="s">
        <v>142</v>
      </c>
      <c r="F28" s="277" t="s">
        <v>40</v>
      </c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</row>
    <row r="29" spans="1:24" ht="15.95" customHeight="1">
      <c r="A29" s="274">
        <v>19</v>
      </c>
      <c r="B29" s="275" t="s">
        <v>130</v>
      </c>
      <c r="C29" s="281" t="s">
        <v>197</v>
      </c>
      <c r="D29" s="277" t="s">
        <v>41</v>
      </c>
      <c r="E29" s="278" t="s">
        <v>81</v>
      </c>
      <c r="F29" s="277" t="s">
        <v>40</v>
      </c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</row>
    <row r="30" spans="1:24" ht="15.95" customHeight="1" thickBot="1">
      <c r="A30" s="274">
        <v>20</v>
      </c>
      <c r="B30" s="282" t="s">
        <v>83</v>
      </c>
      <c r="C30" s="276" t="s">
        <v>198</v>
      </c>
      <c r="D30" s="277" t="s">
        <v>43</v>
      </c>
      <c r="E30" s="278" t="s">
        <v>81</v>
      </c>
      <c r="F30" s="277" t="s">
        <v>40</v>
      </c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</row>
    <row r="31" spans="1:24" ht="12" customHeight="1">
      <c r="A31" s="176"/>
      <c r="B31" s="176"/>
      <c r="C31" s="176"/>
      <c r="D31" s="176"/>
      <c r="E31" s="176"/>
      <c r="F31" s="176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</row>
    <row r="32" spans="1:24" ht="12" customHeight="1">
      <c r="A32" s="177"/>
      <c r="C32" s="177"/>
      <c r="D32" s="177"/>
      <c r="E32" s="177"/>
      <c r="F32" s="177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</row>
    <row r="33" spans="1:24" ht="18" customHeight="1">
      <c r="A33" s="189" t="s">
        <v>254</v>
      </c>
      <c r="B33" s="189"/>
      <c r="C33" s="189"/>
      <c r="D33" s="189"/>
      <c r="E33" s="329" t="s">
        <v>253</v>
      </c>
      <c r="F33" s="5"/>
      <c r="G33" s="75"/>
      <c r="H33" s="179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</row>
    <row r="34" spans="1:24" ht="15.75" customHeight="1">
      <c r="A34" s="189" t="s">
        <v>255</v>
      </c>
      <c r="B34" s="189"/>
      <c r="C34" s="189"/>
      <c r="D34" s="189"/>
      <c r="E34" s="329" t="s">
        <v>81</v>
      </c>
      <c r="F34" s="41"/>
      <c r="G34" s="75"/>
      <c r="H34" s="179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</row>
    <row r="35" spans="1:24" ht="14.1" customHeight="1">
      <c r="A35" s="128"/>
      <c r="B35" s="128"/>
      <c r="C35" s="128"/>
      <c r="D35" s="128"/>
      <c r="E35" s="329"/>
      <c r="F35" s="5"/>
      <c r="G35" s="75"/>
      <c r="H35" s="123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</row>
    <row r="36" spans="1:24" ht="21" customHeight="1">
      <c r="A36" s="189" t="s">
        <v>42</v>
      </c>
      <c r="B36" s="189"/>
      <c r="C36" s="189"/>
      <c r="D36" s="189"/>
      <c r="E36" s="329" t="s">
        <v>128</v>
      </c>
      <c r="F36" s="41"/>
      <c r="G36" s="41"/>
      <c r="H36" s="123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</row>
    <row r="37" spans="1:24" ht="18" customHeight="1">
      <c r="A37" s="189" t="s">
        <v>45</v>
      </c>
      <c r="B37" s="189"/>
      <c r="C37" s="189"/>
      <c r="D37" s="189"/>
      <c r="E37" s="329" t="s">
        <v>81</v>
      </c>
      <c r="F37" s="41"/>
      <c r="G37" s="41"/>
      <c r="H37" s="123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</row>
    <row r="38" spans="1:24" ht="14.1" customHeight="1">
      <c r="A38" s="178"/>
      <c r="B38" s="178"/>
      <c r="C38" s="178"/>
      <c r="D38" s="178"/>
      <c r="E38" s="180"/>
      <c r="F38" s="180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</row>
    <row r="39" spans="1:24" ht="14.1" customHeight="1">
      <c r="A39" s="178"/>
      <c r="B39" s="178"/>
      <c r="C39" s="178"/>
      <c r="D39" s="178"/>
      <c r="E39" s="180"/>
      <c r="F39" s="180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</row>
    <row r="40" spans="1:24" ht="14.1" customHeight="1">
      <c r="A40" s="178"/>
      <c r="B40" s="178"/>
      <c r="C40" s="178"/>
      <c r="D40" s="178"/>
      <c r="E40" s="180"/>
      <c r="F40" s="180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</row>
    <row r="41" spans="1:24" ht="12" customHeight="1">
      <c r="A41" s="175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</row>
    <row r="42" spans="1:24" ht="12" customHeight="1">
      <c r="A42" s="175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</row>
    <row r="43" spans="1:24" ht="12" customHeight="1">
      <c r="A43" s="175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</row>
    <row r="44" spans="1:24" ht="12" customHeight="1">
      <c r="A44" s="175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</row>
    <row r="45" spans="1:24" ht="12" customHeight="1">
      <c r="A45" s="175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</row>
    <row r="46" spans="1:24" ht="12" customHeight="1">
      <c r="A46" s="175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</row>
    <row r="47" spans="1:24" ht="12" customHeight="1">
      <c r="A47" s="172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</row>
    <row r="48" spans="1:24" ht="12" customHeight="1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</row>
    <row r="49" spans="1:24" ht="12" customHeight="1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</row>
    <row r="50" spans="1:24" ht="12" customHeight="1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</row>
    <row r="51" spans="1:24" ht="12" customHeight="1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</row>
    <row r="52" spans="1:24" ht="12" customHeight="1">
      <c r="A52" s="344"/>
      <c r="B52" s="344"/>
      <c r="C52" s="344"/>
      <c r="D52" s="344"/>
      <c r="E52" s="344"/>
      <c r="F52" s="344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</row>
    <row r="53" spans="1:24" ht="12" customHeight="1">
      <c r="A53" s="344"/>
      <c r="B53" s="344"/>
      <c r="C53" s="344"/>
      <c r="D53" s="344"/>
      <c r="E53" s="344"/>
      <c r="F53" s="344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</row>
    <row r="54" spans="1:24" ht="12" customHeight="1">
      <c r="A54" s="344"/>
      <c r="B54" s="344"/>
      <c r="C54" s="344"/>
      <c r="D54" s="344"/>
      <c r="E54" s="344"/>
      <c r="F54" s="344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</row>
    <row r="55" spans="1:24" ht="12" customHeight="1">
      <c r="A55" s="177"/>
      <c r="B55" s="177"/>
      <c r="C55" s="177"/>
      <c r="D55" s="177"/>
      <c r="E55" s="177"/>
      <c r="F55" s="177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</row>
    <row r="56" spans="1:24" ht="20.25">
      <c r="A56" s="170"/>
      <c r="B56" s="170"/>
      <c r="C56" s="171"/>
      <c r="D56" s="170"/>
      <c r="E56" s="171"/>
      <c r="F56" s="171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</row>
    <row r="57" spans="1:24" ht="20.25">
      <c r="A57" s="170"/>
      <c r="B57" s="170"/>
      <c r="C57" s="171"/>
      <c r="D57" s="170"/>
      <c r="E57" s="171"/>
      <c r="F57" s="171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</row>
    <row r="58" spans="1:24" ht="20.25">
      <c r="A58" s="343"/>
      <c r="B58" s="343"/>
      <c r="C58" s="343"/>
      <c r="D58" s="343"/>
      <c r="E58" s="343"/>
      <c r="F58" s="173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</row>
    <row r="59" spans="1:24" ht="20.25">
      <c r="A59" s="181"/>
      <c r="B59" s="181"/>
      <c r="C59" s="181"/>
      <c r="D59" s="181"/>
      <c r="E59" s="181"/>
      <c r="F59" s="181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</row>
    <row r="60" spans="1:24" ht="20.25">
      <c r="A60" s="182"/>
      <c r="B60" s="182"/>
      <c r="C60" s="182"/>
      <c r="D60" s="182"/>
      <c r="E60" s="182"/>
      <c r="F60" s="18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</row>
    <row r="61" spans="1:24" ht="20.25">
      <c r="A61" s="183"/>
      <c r="B61" s="184"/>
      <c r="C61" s="185"/>
      <c r="D61" s="186"/>
      <c r="E61" s="186"/>
      <c r="F61" s="186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</row>
    <row r="62" spans="1:24" ht="20.25">
      <c r="A62" s="183"/>
      <c r="B62" s="184"/>
      <c r="C62" s="187"/>
      <c r="D62" s="186"/>
      <c r="E62" s="186"/>
      <c r="F62" s="186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</row>
    <row r="63" spans="1:24" ht="12" customHeight="1">
      <c r="A63" s="183"/>
      <c r="B63" s="184"/>
      <c r="C63" s="187"/>
      <c r="D63" s="186"/>
      <c r="E63" s="186"/>
      <c r="F63" s="186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</row>
    <row r="64" spans="1:24" ht="12" customHeight="1">
      <c r="A64" s="165"/>
      <c r="B64" s="166"/>
      <c r="C64" s="168"/>
      <c r="D64" s="167"/>
      <c r="E64" s="167"/>
      <c r="F64" s="167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</row>
    <row r="65" spans="1:24" ht="12" customHeight="1">
      <c r="A65" s="165"/>
      <c r="B65" s="166"/>
      <c r="C65" s="169"/>
      <c r="D65" s="167"/>
      <c r="E65" s="167"/>
      <c r="F65" s="167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</row>
    <row r="66" spans="1:24" ht="12" customHeight="1">
      <c r="A66" s="165"/>
      <c r="B66" s="166"/>
      <c r="C66" s="169"/>
      <c r="D66" s="167"/>
      <c r="E66" s="167"/>
      <c r="F66" s="167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</row>
    <row r="67" spans="1:24" ht="186.75" customHeight="1">
      <c r="A67" s="342"/>
      <c r="B67" s="342"/>
      <c r="C67" s="342"/>
      <c r="D67" s="342"/>
      <c r="E67" s="342"/>
      <c r="F67" s="342"/>
    </row>
    <row r="68" spans="1:24" ht="12" customHeight="1">
      <c r="A68" s="342"/>
      <c r="B68" s="342"/>
      <c r="C68" s="342"/>
      <c r="D68" s="342"/>
      <c r="E68" s="342"/>
      <c r="F68" s="342"/>
    </row>
    <row r="69" spans="1:24" ht="12" customHeight="1">
      <c r="A69" s="342" t="s">
        <v>88</v>
      </c>
      <c r="B69" s="342"/>
      <c r="C69" s="342"/>
      <c r="D69" s="342"/>
      <c r="E69" s="342"/>
      <c r="F69" s="342"/>
    </row>
    <row r="70" spans="1:24" ht="12" customHeight="1">
      <c r="A70" s="342" t="s">
        <v>89</v>
      </c>
      <c r="B70" s="342"/>
      <c r="C70" s="342"/>
      <c r="D70" s="342"/>
      <c r="E70" s="342"/>
      <c r="F70" s="342"/>
    </row>
    <row r="71" spans="1:24" ht="12" customHeight="1">
      <c r="A71" s="23"/>
      <c r="B71" s="23"/>
      <c r="C71" s="98" t="s">
        <v>90</v>
      </c>
      <c r="D71" s="23"/>
      <c r="E71" s="23"/>
      <c r="F71" s="23"/>
    </row>
    <row r="72" spans="1:24" ht="12" customHeight="1">
      <c r="A72" s="24"/>
      <c r="B72" s="24" t="s">
        <v>80</v>
      </c>
      <c r="C72" s="99" t="s">
        <v>106</v>
      </c>
      <c r="D72" s="24"/>
      <c r="E72" s="25"/>
      <c r="F72" s="25"/>
    </row>
    <row r="73" spans="1:24" ht="12" customHeight="1">
      <c r="A73" s="24"/>
      <c r="B73" s="24" t="s">
        <v>54</v>
      </c>
      <c r="C73" s="25"/>
      <c r="D73" s="24"/>
      <c r="E73" s="25"/>
      <c r="F73" s="25"/>
    </row>
    <row r="74" spans="1:24" ht="12" customHeight="1">
      <c r="A74" s="96"/>
      <c r="B74" s="96"/>
      <c r="C74" s="96"/>
      <c r="D74" s="96"/>
      <c r="E74" s="96"/>
      <c r="F74" s="26"/>
    </row>
    <row r="75" spans="1:24" ht="12" customHeight="1" thickBot="1">
      <c r="A75" s="29"/>
      <c r="B75" s="29"/>
      <c r="C75" s="29"/>
      <c r="D75" s="29"/>
      <c r="E75" s="29"/>
      <c r="F75" s="29"/>
    </row>
    <row r="76" spans="1:24" ht="12" customHeight="1" thickBot="1">
      <c r="A76" s="19" t="s">
        <v>35</v>
      </c>
      <c r="B76" s="8" t="s">
        <v>1</v>
      </c>
      <c r="C76" s="8" t="s">
        <v>91</v>
      </c>
      <c r="D76" s="8" t="s">
        <v>92</v>
      </c>
      <c r="E76" s="8" t="s">
        <v>93</v>
      </c>
      <c r="F76" s="19" t="s">
        <v>94</v>
      </c>
    </row>
    <row r="77" spans="1:24" ht="12" customHeight="1">
      <c r="A77" s="9">
        <v>1</v>
      </c>
      <c r="B77" s="18" t="s">
        <v>71</v>
      </c>
      <c r="C77" s="31" t="s">
        <v>95</v>
      </c>
      <c r="D77" s="10" t="s">
        <v>98</v>
      </c>
      <c r="E77" s="21" t="s">
        <v>44</v>
      </c>
      <c r="F77" s="10" t="s">
        <v>104</v>
      </c>
    </row>
    <row r="78" spans="1:24" ht="12" customHeight="1">
      <c r="A78" s="11">
        <v>2</v>
      </c>
      <c r="B78" s="20" t="s">
        <v>73</v>
      </c>
      <c r="C78" s="13"/>
      <c r="D78" s="12" t="s">
        <v>99</v>
      </c>
      <c r="E78" s="22"/>
      <c r="F78" s="12"/>
    </row>
    <row r="79" spans="1:24" ht="12" customHeight="1">
      <c r="A79" s="11">
        <v>3</v>
      </c>
      <c r="B79" s="20" t="s">
        <v>72</v>
      </c>
      <c r="C79" s="13"/>
      <c r="D79" s="12" t="s">
        <v>99</v>
      </c>
      <c r="E79" s="22"/>
      <c r="F79" s="12"/>
    </row>
    <row r="80" spans="1:24" ht="12" customHeight="1">
      <c r="A80" s="11">
        <v>4</v>
      </c>
      <c r="B80" s="20" t="s">
        <v>61</v>
      </c>
      <c r="C80" s="13" t="s">
        <v>96</v>
      </c>
      <c r="D80" s="12" t="s">
        <v>100</v>
      </c>
      <c r="E80" s="22" t="s">
        <v>41</v>
      </c>
      <c r="F80" s="12" t="s">
        <v>105</v>
      </c>
    </row>
    <row r="81" spans="1:6" ht="12" customHeight="1">
      <c r="A81" s="11">
        <v>5</v>
      </c>
      <c r="B81" s="37" t="s">
        <v>86</v>
      </c>
      <c r="C81" s="39"/>
      <c r="D81" s="38" t="s">
        <v>101</v>
      </c>
      <c r="E81" s="22"/>
      <c r="F81" s="12"/>
    </row>
    <row r="82" spans="1:6" ht="12" customHeight="1">
      <c r="A82" s="11">
        <v>6</v>
      </c>
      <c r="B82" s="20" t="s">
        <v>84</v>
      </c>
      <c r="C82" s="14" t="s">
        <v>97</v>
      </c>
      <c r="D82" s="12" t="s">
        <v>102</v>
      </c>
      <c r="E82" s="22" t="s">
        <v>44</v>
      </c>
      <c r="F82" s="12" t="s">
        <v>104</v>
      </c>
    </row>
    <row r="83" spans="1:6" ht="12" customHeight="1">
      <c r="A83" s="11">
        <v>7</v>
      </c>
      <c r="B83" s="20" t="s">
        <v>85</v>
      </c>
      <c r="C83" s="13"/>
      <c r="D83" s="12" t="s">
        <v>103</v>
      </c>
      <c r="E83" s="22"/>
      <c r="F83" s="12"/>
    </row>
    <row r="84" spans="1:6" ht="12" customHeight="1">
      <c r="A84" s="11">
        <v>8</v>
      </c>
      <c r="B84" s="20"/>
      <c r="C84" s="13"/>
      <c r="D84" s="12"/>
      <c r="E84" s="22"/>
      <c r="F84" s="12"/>
    </row>
    <row r="85" spans="1:6" ht="12" customHeight="1">
      <c r="A85" s="11">
        <v>9</v>
      </c>
      <c r="B85" s="20"/>
      <c r="C85" s="13"/>
      <c r="D85" s="12"/>
      <c r="E85" s="22"/>
      <c r="F85" s="12"/>
    </row>
    <row r="86" spans="1:6" ht="12" customHeight="1">
      <c r="A86" s="11">
        <v>10</v>
      </c>
      <c r="B86" s="40"/>
      <c r="C86" s="13"/>
      <c r="D86" s="12"/>
      <c r="E86" s="22"/>
      <c r="F86" s="12"/>
    </row>
    <row r="87" spans="1:6" ht="12" customHeight="1">
      <c r="A87" s="11">
        <v>11</v>
      </c>
      <c r="B87" s="40"/>
      <c r="C87" s="13"/>
      <c r="D87" s="12"/>
      <c r="E87" s="22"/>
      <c r="F87" s="12"/>
    </row>
    <row r="88" spans="1:6" ht="12" customHeight="1">
      <c r="A88" s="11">
        <v>12</v>
      </c>
      <c r="B88" s="40"/>
      <c r="C88" s="13"/>
      <c r="D88" s="12"/>
      <c r="E88" s="22"/>
      <c r="F88" s="12"/>
    </row>
    <row r="89" spans="1:6" ht="12" customHeight="1" thickBot="1">
      <c r="A89" s="11">
        <v>13</v>
      </c>
      <c r="B89" s="40"/>
      <c r="C89" s="13"/>
      <c r="D89" s="12"/>
      <c r="E89" s="22"/>
      <c r="F89" s="12" t="s">
        <v>107</v>
      </c>
    </row>
    <row r="90" spans="1:6" ht="12" customHeight="1">
      <c r="A90" s="27"/>
      <c r="B90" s="27"/>
      <c r="C90" s="27"/>
      <c r="D90" s="27"/>
      <c r="E90" s="27"/>
      <c r="F90" s="27"/>
    </row>
    <row r="91" spans="1:6" ht="12" customHeight="1">
      <c r="A91" s="23"/>
      <c r="B91" s="23"/>
      <c r="C91" s="23"/>
      <c r="D91" s="23"/>
      <c r="E91" s="23"/>
      <c r="F91" s="23"/>
    </row>
    <row r="92" spans="1:6" ht="12" customHeight="1">
      <c r="A92" s="6" t="s">
        <v>52</v>
      </c>
      <c r="B92" s="6"/>
      <c r="C92" s="6"/>
      <c r="D92" s="6"/>
      <c r="E92" s="28" t="s">
        <v>57</v>
      </c>
      <c r="F92" s="28"/>
    </row>
    <row r="93" spans="1:6" ht="12" customHeight="1">
      <c r="A93" s="6" t="s">
        <v>45</v>
      </c>
      <c r="B93" s="6"/>
      <c r="C93" s="6"/>
      <c r="D93" s="6"/>
      <c r="E93" s="28" t="s">
        <v>49</v>
      </c>
      <c r="F93" s="28"/>
    </row>
    <row r="94" spans="1:6" ht="12" customHeight="1">
      <c r="A94" s="30"/>
      <c r="B94" s="30"/>
      <c r="C94" s="30"/>
      <c r="D94" s="30"/>
      <c r="E94" s="30"/>
      <c r="F94" s="30"/>
    </row>
    <row r="95" spans="1:6" ht="12" customHeight="1">
      <c r="A95" s="6" t="s">
        <v>42</v>
      </c>
      <c r="B95" s="6"/>
      <c r="C95" s="6"/>
      <c r="D95" s="6"/>
      <c r="E95" s="28" t="s">
        <v>58</v>
      </c>
      <c r="F95" s="28"/>
    </row>
    <row r="96" spans="1:6" ht="12" customHeight="1">
      <c r="A96" s="6" t="s">
        <v>45</v>
      </c>
      <c r="B96" s="6"/>
      <c r="C96" s="6"/>
      <c r="D96" s="6"/>
      <c r="E96" s="28" t="s">
        <v>49</v>
      </c>
      <c r="F96" s="28"/>
    </row>
    <row r="97" spans="1:6" ht="12" customHeight="1">
      <c r="A97" s="6"/>
      <c r="B97" s="6"/>
      <c r="C97" s="6"/>
      <c r="D97" s="6"/>
      <c r="E97" s="28"/>
      <c r="F97" s="28"/>
    </row>
    <row r="98" spans="1:6" ht="12" customHeight="1">
      <c r="A98" s="6" t="s">
        <v>13</v>
      </c>
      <c r="B98" s="6"/>
      <c r="C98" s="6"/>
      <c r="D98" s="6"/>
      <c r="E98" s="28" t="s">
        <v>59</v>
      </c>
      <c r="F98" s="28"/>
    </row>
    <row r="99" spans="1:6" ht="12" customHeight="1">
      <c r="A99" s="6" t="s">
        <v>45</v>
      </c>
      <c r="B99" s="6"/>
      <c r="C99" s="6"/>
      <c r="D99" s="6"/>
      <c r="E99" s="28" t="s">
        <v>60</v>
      </c>
      <c r="F99" s="28"/>
    </row>
    <row r="100" spans="1:6" ht="12" customHeight="1"/>
    <row r="101" spans="1:6" ht="12" customHeight="1"/>
    <row r="102" spans="1:6" ht="12" customHeight="1"/>
    <row r="103" spans="1:6" ht="12" customHeight="1"/>
    <row r="104" spans="1:6" ht="12" customHeight="1"/>
    <row r="105" spans="1:6" ht="12" customHeight="1"/>
    <row r="106" spans="1:6" ht="12" customHeight="1"/>
    <row r="107" spans="1:6" ht="12" customHeight="1"/>
    <row r="108" spans="1:6" ht="12" customHeight="1"/>
    <row r="109" spans="1:6" ht="12" customHeight="1"/>
    <row r="110" spans="1:6" ht="12" customHeight="1"/>
    <row r="111" spans="1:6" ht="12" customHeight="1"/>
    <row r="112" spans="1:6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63" spans="1:6" ht="15">
      <c r="A163" s="342"/>
      <c r="B163" s="342"/>
      <c r="C163" s="342"/>
      <c r="D163" s="342"/>
      <c r="E163" s="342"/>
      <c r="F163" s="342"/>
    </row>
    <row r="164" spans="1:6" ht="15">
      <c r="A164" s="342" t="s">
        <v>88</v>
      </c>
      <c r="B164" s="342"/>
      <c r="C164" s="342"/>
      <c r="D164" s="342"/>
      <c r="E164" s="342"/>
      <c r="F164" s="342"/>
    </row>
    <row r="165" spans="1:6" ht="15">
      <c r="A165" s="342" t="s">
        <v>89</v>
      </c>
      <c r="B165" s="342"/>
      <c r="C165" s="342"/>
      <c r="D165" s="342"/>
      <c r="E165" s="342"/>
      <c r="F165" s="342"/>
    </row>
    <row r="166" spans="1:6" ht="15">
      <c r="A166" s="23"/>
      <c r="B166" s="23"/>
      <c r="C166" s="98" t="s">
        <v>108</v>
      </c>
      <c r="D166" s="23"/>
      <c r="E166" s="23"/>
      <c r="F166" s="23"/>
    </row>
    <row r="167" spans="1:6" ht="15">
      <c r="A167" s="24"/>
      <c r="B167" s="24" t="s">
        <v>80</v>
      </c>
      <c r="C167" s="97" t="s">
        <v>111</v>
      </c>
      <c r="D167" s="24"/>
      <c r="E167" s="25"/>
      <c r="F167" s="25"/>
    </row>
    <row r="168" spans="1:6" ht="12.75">
      <c r="A168" s="24"/>
      <c r="B168" s="24" t="s">
        <v>54</v>
      </c>
      <c r="C168" s="25"/>
      <c r="D168" s="24"/>
      <c r="E168" s="25"/>
      <c r="F168" s="25"/>
    </row>
    <row r="169" spans="1:6" ht="12.75">
      <c r="A169" s="96"/>
      <c r="B169" s="96"/>
      <c r="C169" s="96"/>
      <c r="D169" s="96"/>
      <c r="E169" s="96"/>
      <c r="F169" s="26"/>
    </row>
    <row r="170" spans="1:6" ht="12" thickBot="1">
      <c r="A170" s="29"/>
      <c r="B170" s="29"/>
      <c r="C170" s="29"/>
      <c r="D170" s="29"/>
      <c r="E170" s="29"/>
      <c r="F170" s="29"/>
    </row>
    <row r="171" spans="1:6" ht="16.5" thickBot="1">
      <c r="A171" s="19" t="s">
        <v>35</v>
      </c>
      <c r="B171" s="8" t="s">
        <v>1</v>
      </c>
      <c r="C171" s="8" t="s">
        <v>91</v>
      </c>
      <c r="D171" s="8" t="s">
        <v>92</v>
      </c>
      <c r="E171" s="8" t="s">
        <v>93</v>
      </c>
      <c r="F171" s="19" t="s">
        <v>94</v>
      </c>
    </row>
    <row r="172" spans="1:6" ht="15.75">
      <c r="A172" s="9">
        <v>1</v>
      </c>
      <c r="B172" s="18" t="s">
        <v>74</v>
      </c>
      <c r="C172" s="31" t="s">
        <v>95</v>
      </c>
      <c r="D172" s="10"/>
      <c r="E172" s="21" t="s">
        <v>41</v>
      </c>
      <c r="F172" s="10" t="s">
        <v>105</v>
      </c>
    </row>
    <row r="173" spans="1:6" ht="15.75">
      <c r="A173" s="11">
        <v>2</v>
      </c>
      <c r="B173" s="20" t="s">
        <v>75</v>
      </c>
      <c r="C173" s="13"/>
      <c r="D173" s="12"/>
      <c r="E173" s="22"/>
      <c r="F173" s="12"/>
    </row>
    <row r="174" spans="1:6" ht="15.75">
      <c r="A174" s="11">
        <v>3</v>
      </c>
      <c r="B174" s="20" t="s">
        <v>76</v>
      </c>
      <c r="C174" s="13"/>
      <c r="D174" s="12"/>
      <c r="E174" s="22"/>
      <c r="F174" s="12"/>
    </row>
    <row r="175" spans="1:6" ht="15.75">
      <c r="A175" s="11">
        <v>4</v>
      </c>
      <c r="B175" s="20" t="s">
        <v>87</v>
      </c>
      <c r="C175" s="14" t="s">
        <v>97</v>
      </c>
      <c r="D175" s="12" t="s">
        <v>98</v>
      </c>
      <c r="E175" s="22" t="s">
        <v>41</v>
      </c>
      <c r="F175" s="12" t="s">
        <v>105</v>
      </c>
    </row>
    <row r="176" spans="1:6" ht="15.75">
      <c r="A176" s="11">
        <v>5</v>
      </c>
      <c r="B176" s="20" t="s">
        <v>66</v>
      </c>
      <c r="C176" s="13"/>
      <c r="D176" s="38" t="s">
        <v>109</v>
      </c>
      <c r="E176" s="22"/>
      <c r="F176" s="12"/>
    </row>
    <row r="177" spans="1:6" ht="15.75">
      <c r="A177" s="11">
        <v>6</v>
      </c>
      <c r="B177" s="20"/>
      <c r="C177" s="14"/>
      <c r="D177" s="12"/>
      <c r="E177" s="22"/>
      <c r="F177" s="12"/>
    </row>
    <row r="178" spans="1:6" ht="15.75">
      <c r="A178" s="11">
        <v>7</v>
      </c>
      <c r="B178" s="20"/>
      <c r="C178" s="13"/>
      <c r="D178" s="12"/>
      <c r="E178" s="22"/>
      <c r="F178" s="12"/>
    </row>
    <row r="179" spans="1:6" ht="15.75">
      <c r="A179" s="11">
        <v>8</v>
      </c>
      <c r="B179" s="20"/>
      <c r="C179" s="13"/>
      <c r="D179" s="12"/>
      <c r="E179" s="22"/>
      <c r="F179" s="12"/>
    </row>
    <row r="180" spans="1:6" ht="15.75">
      <c r="A180" s="11">
        <v>9</v>
      </c>
      <c r="B180" s="20"/>
      <c r="C180" s="13"/>
      <c r="D180" s="12"/>
      <c r="E180" s="22"/>
      <c r="F180" s="12"/>
    </row>
    <row r="181" spans="1:6" ht="15.75">
      <c r="A181" s="11">
        <v>10</v>
      </c>
      <c r="B181" s="40"/>
      <c r="C181" s="13"/>
      <c r="D181" s="12"/>
      <c r="E181" s="22"/>
      <c r="F181" s="12"/>
    </row>
    <row r="182" spans="1:6" ht="15.75">
      <c r="A182" s="11">
        <v>11</v>
      </c>
      <c r="B182" s="40"/>
      <c r="C182" s="13"/>
      <c r="D182" s="12"/>
      <c r="E182" s="22"/>
      <c r="F182" s="12"/>
    </row>
    <row r="183" spans="1:6" ht="15.75">
      <c r="A183" s="11">
        <v>12</v>
      </c>
      <c r="B183" s="40"/>
      <c r="C183" s="13"/>
      <c r="D183" s="12"/>
      <c r="E183" s="22"/>
      <c r="F183" s="12"/>
    </row>
    <row r="184" spans="1:6" ht="16.5" thickBot="1">
      <c r="A184" s="11">
        <v>13</v>
      </c>
      <c r="B184" s="40"/>
      <c r="C184" s="13"/>
      <c r="D184" s="12"/>
      <c r="E184" s="22"/>
      <c r="F184" s="12" t="s">
        <v>110</v>
      </c>
    </row>
    <row r="185" spans="1:6" ht="18">
      <c r="A185" s="27"/>
      <c r="B185" s="27"/>
      <c r="C185" s="27"/>
      <c r="D185" s="27"/>
      <c r="E185" s="27"/>
      <c r="F185" s="27"/>
    </row>
    <row r="186" spans="1:6">
      <c r="A186" s="23"/>
      <c r="B186" s="23"/>
      <c r="C186" s="23"/>
      <c r="D186" s="23"/>
      <c r="E186" s="23"/>
      <c r="F186" s="23"/>
    </row>
    <row r="187" spans="1:6" ht="12.75">
      <c r="A187" s="6" t="s">
        <v>52</v>
      </c>
      <c r="B187" s="6"/>
      <c r="C187" s="6"/>
      <c r="D187" s="6"/>
      <c r="E187" s="28" t="s">
        <v>57</v>
      </c>
      <c r="F187" s="28"/>
    </row>
    <row r="188" spans="1:6" ht="12.75">
      <c r="A188" s="6" t="s">
        <v>45</v>
      </c>
      <c r="B188" s="6"/>
      <c r="C188" s="6"/>
      <c r="D188" s="6"/>
      <c r="E188" s="28" t="s">
        <v>49</v>
      </c>
      <c r="F188" s="28"/>
    </row>
    <row r="189" spans="1:6" ht="15.75">
      <c r="A189" s="30"/>
      <c r="B189" s="30"/>
      <c r="C189" s="30"/>
      <c r="D189" s="30"/>
      <c r="E189" s="30"/>
      <c r="F189" s="30"/>
    </row>
    <row r="190" spans="1:6" ht="12.75">
      <c r="A190" s="6" t="s">
        <v>42</v>
      </c>
      <c r="B190" s="6"/>
      <c r="C190" s="6"/>
      <c r="D190" s="6"/>
      <c r="E190" s="28" t="s">
        <v>58</v>
      </c>
      <c r="F190" s="28"/>
    </row>
    <row r="191" spans="1:6" ht="12.75">
      <c r="A191" s="6" t="s">
        <v>45</v>
      </c>
      <c r="B191" s="6"/>
      <c r="C191" s="6"/>
      <c r="D191" s="6"/>
      <c r="E191" s="28" t="s">
        <v>49</v>
      </c>
      <c r="F191" s="28"/>
    </row>
    <row r="192" spans="1:6" ht="12.75">
      <c r="A192" s="6"/>
      <c r="B192" s="6"/>
      <c r="C192" s="6"/>
      <c r="D192" s="6"/>
      <c r="E192" s="28"/>
      <c r="F192" s="28"/>
    </row>
    <row r="193" spans="1:6" ht="12.75">
      <c r="A193" s="6" t="s">
        <v>13</v>
      </c>
      <c r="B193" s="6"/>
      <c r="C193" s="6"/>
      <c r="D193" s="6"/>
      <c r="E193" s="28" t="s">
        <v>59</v>
      </c>
      <c r="F193" s="28"/>
    </row>
    <row r="194" spans="1:6" ht="12.75">
      <c r="A194" s="6" t="s">
        <v>45</v>
      </c>
      <c r="B194" s="6"/>
      <c r="C194" s="6"/>
      <c r="D194" s="6"/>
      <c r="E194" s="28" t="s">
        <v>60</v>
      </c>
      <c r="F194" s="28"/>
    </row>
    <row r="251" spans="1:6" ht="15">
      <c r="A251" s="342"/>
      <c r="B251" s="342"/>
      <c r="C251" s="342"/>
      <c r="D251" s="342"/>
      <c r="E251" s="342"/>
      <c r="F251" s="342"/>
    </row>
    <row r="252" spans="1:6" ht="15">
      <c r="A252" s="342" t="s">
        <v>88</v>
      </c>
      <c r="B252" s="342"/>
      <c r="C252" s="342"/>
      <c r="D252" s="342"/>
      <c r="E252" s="342"/>
      <c r="F252" s="342"/>
    </row>
    <row r="253" spans="1:6" ht="15">
      <c r="A253" s="342" t="s">
        <v>89</v>
      </c>
      <c r="B253" s="342"/>
      <c r="C253" s="342"/>
      <c r="D253" s="342"/>
      <c r="E253" s="342"/>
      <c r="F253" s="342"/>
    </row>
    <row r="254" spans="1:6" ht="15">
      <c r="A254" s="23"/>
      <c r="B254" s="23"/>
      <c r="C254" s="98" t="s">
        <v>112</v>
      </c>
      <c r="D254" s="23"/>
      <c r="E254" s="23"/>
      <c r="F254" s="23"/>
    </row>
    <row r="255" spans="1:6" ht="15">
      <c r="A255" s="24"/>
      <c r="B255" s="24" t="s">
        <v>80</v>
      </c>
      <c r="C255" s="97" t="s">
        <v>113</v>
      </c>
      <c r="D255" s="24"/>
      <c r="E255" s="25"/>
      <c r="F255" s="25"/>
    </row>
    <row r="256" spans="1:6" ht="12.75">
      <c r="A256" s="24"/>
      <c r="B256" s="24" t="s">
        <v>54</v>
      </c>
      <c r="C256" s="25"/>
      <c r="D256" s="24"/>
      <c r="E256" s="25"/>
      <c r="F256" s="25"/>
    </row>
    <row r="257" spans="1:6" ht="12.75">
      <c r="A257" s="96"/>
      <c r="B257" s="96"/>
      <c r="C257" s="96"/>
      <c r="D257" s="96"/>
      <c r="E257" s="96"/>
      <c r="F257" s="26"/>
    </row>
    <row r="258" spans="1:6" ht="12" thickBot="1">
      <c r="A258" s="29"/>
      <c r="B258" s="29"/>
      <c r="C258" s="29"/>
      <c r="D258" s="29"/>
      <c r="E258" s="29"/>
      <c r="F258" s="29"/>
    </row>
    <row r="259" spans="1:6" ht="16.5" thickBot="1">
      <c r="A259" s="19" t="s">
        <v>35</v>
      </c>
      <c r="B259" s="8" t="s">
        <v>1</v>
      </c>
      <c r="C259" s="8" t="s">
        <v>91</v>
      </c>
      <c r="D259" s="8" t="s">
        <v>92</v>
      </c>
      <c r="E259" s="8" t="s">
        <v>93</v>
      </c>
      <c r="F259" s="19" t="s">
        <v>94</v>
      </c>
    </row>
    <row r="260" spans="1:6" ht="15.75">
      <c r="A260" s="9">
        <v>1</v>
      </c>
      <c r="B260" s="18" t="s">
        <v>69</v>
      </c>
      <c r="C260" s="31" t="s">
        <v>95</v>
      </c>
      <c r="D260" s="10" t="s">
        <v>98</v>
      </c>
      <c r="E260" s="21" t="s">
        <v>44</v>
      </c>
      <c r="F260" s="10" t="s">
        <v>104</v>
      </c>
    </row>
    <row r="261" spans="1:6" ht="15.75">
      <c r="A261" s="11">
        <v>2</v>
      </c>
      <c r="B261" s="20" t="s">
        <v>114</v>
      </c>
      <c r="C261" s="13"/>
      <c r="D261" s="12" t="s">
        <v>115</v>
      </c>
      <c r="E261" s="22"/>
      <c r="F261" s="12"/>
    </row>
    <row r="262" spans="1:6" ht="15.75">
      <c r="A262" s="11">
        <v>3</v>
      </c>
      <c r="B262" s="20" t="s">
        <v>70</v>
      </c>
      <c r="C262" s="13"/>
      <c r="D262" s="12" t="s">
        <v>101</v>
      </c>
      <c r="E262" s="22"/>
      <c r="F262" s="12"/>
    </row>
    <row r="263" spans="1:6" ht="15.75">
      <c r="A263" s="11">
        <v>4</v>
      </c>
      <c r="B263" s="20"/>
      <c r="C263" s="13"/>
      <c r="D263" s="12"/>
      <c r="E263" s="22"/>
      <c r="F263" s="12"/>
    </row>
    <row r="264" spans="1:6" ht="15.75">
      <c r="A264" s="11">
        <v>5</v>
      </c>
      <c r="B264" s="37"/>
      <c r="C264" s="39"/>
      <c r="D264" s="38"/>
      <c r="E264" s="22"/>
      <c r="F264" s="12"/>
    </row>
    <row r="265" spans="1:6" ht="15.75">
      <c r="A265" s="11">
        <v>6</v>
      </c>
      <c r="B265" s="20"/>
      <c r="C265" s="14"/>
      <c r="D265" s="12"/>
      <c r="E265" s="22"/>
      <c r="F265" s="12"/>
    </row>
    <row r="266" spans="1:6" ht="15.75">
      <c r="A266" s="11">
        <v>7</v>
      </c>
      <c r="B266" s="20"/>
      <c r="C266" s="13"/>
      <c r="D266" s="12"/>
      <c r="E266" s="22"/>
      <c r="F266" s="12"/>
    </row>
    <row r="267" spans="1:6" ht="15.75">
      <c r="A267" s="11">
        <v>8</v>
      </c>
      <c r="B267" s="20"/>
      <c r="C267" s="13"/>
      <c r="D267" s="12"/>
      <c r="E267" s="22"/>
      <c r="F267" s="12"/>
    </row>
    <row r="268" spans="1:6" ht="15.75">
      <c r="A268" s="11">
        <v>9</v>
      </c>
      <c r="B268" s="20"/>
      <c r="C268" s="13"/>
      <c r="D268" s="12"/>
      <c r="E268" s="22"/>
      <c r="F268" s="12"/>
    </row>
    <row r="269" spans="1:6" ht="15.75">
      <c r="A269" s="11">
        <v>10</v>
      </c>
      <c r="B269" s="40"/>
      <c r="C269" s="13"/>
      <c r="D269" s="12"/>
      <c r="E269" s="22"/>
      <c r="F269" s="12"/>
    </row>
    <row r="270" spans="1:6" ht="15.75">
      <c r="A270" s="11">
        <v>11</v>
      </c>
      <c r="B270" s="40"/>
      <c r="C270" s="13"/>
      <c r="D270" s="12"/>
      <c r="E270" s="22"/>
      <c r="F270" s="12"/>
    </row>
    <row r="271" spans="1:6" ht="15.75">
      <c r="A271" s="11">
        <v>12</v>
      </c>
      <c r="B271" s="40"/>
      <c r="C271" s="13"/>
      <c r="D271" s="12"/>
      <c r="E271" s="22"/>
      <c r="F271" s="12"/>
    </row>
    <row r="272" spans="1:6" ht="16.5" thickBot="1">
      <c r="A272" s="11">
        <v>13</v>
      </c>
      <c r="B272" s="40"/>
      <c r="C272" s="13"/>
      <c r="D272" s="12"/>
      <c r="E272" s="22"/>
      <c r="F272" s="12" t="s">
        <v>116</v>
      </c>
    </row>
    <row r="273" spans="1:6" ht="18">
      <c r="A273" s="27"/>
      <c r="B273" s="27"/>
      <c r="C273" s="27"/>
      <c r="D273" s="27"/>
      <c r="E273" s="27"/>
      <c r="F273" s="27"/>
    </row>
    <row r="274" spans="1:6">
      <c r="A274" s="23"/>
      <c r="B274" s="23"/>
      <c r="C274" s="23"/>
      <c r="D274" s="23"/>
      <c r="E274" s="23"/>
      <c r="F274" s="23"/>
    </row>
    <row r="275" spans="1:6" ht="12.75">
      <c r="A275" s="6" t="s">
        <v>52</v>
      </c>
      <c r="B275" s="6"/>
      <c r="C275" s="6"/>
      <c r="D275" s="6"/>
      <c r="E275" s="28" t="s">
        <v>57</v>
      </c>
      <c r="F275" s="28"/>
    </row>
    <row r="276" spans="1:6" ht="12.75">
      <c r="A276" s="6" t="s">
        <v>45</v>
      </c>
      <c r="B276" s="6"/>
      <c r="C276" s="6"/>
      <c r="D276" s="6"/>
      <c r="E276" s="28" t="s">
        <v>49</v>
      </c>
      <c r="F276" s="28"/>
    </row>
    <row r="277" spans="1:6" ht="15.75">
      <c r="A277" s="30"/>
      <c r="B277" s="30"/>
      <c r="C277" s="30"/>
      <c r="D277" s="30"/>
      <c r="E277" s="30"/>
      <c r="F277" s="30"/>
    </row>
    <row r="278" spans="1:6" ht="12.75">
      <c r="A278" s="6" t="s">
        <v>42</v>
      </c>
      <c r="B278" s="6"/>
      <c r="C278" s="6"/>
      <c r="D278" s="6"/>
      <c r="E278" s="28" t="s">
        <v>58</v>
      </c>
      <c r="F278" s="28"/>
    </row>
    <row r="279" spans="1:6" ht="12.75">
      <c r="A279" s="6" t="s">
        <v>45</v>
      </c>
      <c r="B279" s="6"/>
      <c r="C279" s="6"/>
      <c r="D279" s="6"/>
      <c r="E279" s="28" t="s">
        <v>49</v>
      </c>
      <c r="F279" s="28"/>
    </row>
    <row r="280" spans="1:6" ht="12.75">
      <c r="A280" s="6"/>
      <c r="B280" s="6"/>
      <c r="C280" s="6"/>
      <c r="D280" s="6"/>
      <c r="E280" s="28"/>
      <c r="F280" s="28"/>
    </row>
    <row r="281" spans="1:6" ht="12.75">
      <c r="A281" s="6" t="s">
        <v>13</v>
      </c>
      <c r="B281" s="6"/>
      <c r="C281" s="6"/>
      <c r="D281" s="6"/>
      <c r="E281" s="28" t="s">
        <v>59</v>
      </c>
      <c r="F281" s="28"/>
    </row>
    <row r="282" spans="1:6" ht="12.75">
      <c r="A282" s="6" t="s">
        <v>45</v>
      </c>
      <c r="B282" s="6"/>
      <c r="C282" s="6"/>
      <c r="D282" s="6"/>
      <c r="E282" s="28" t="s">
        <v>60</v>
      </c>
      <c r="F282" s="28"/>
    </row>
    <row r="339" spans="1:6" ht="15">
      <c r="A339" s="342"/>
      <c r="B339" s="342"/>
      <c r="C339" s="342"/>
      <c r="D339" s="342"/>
      <c r="E339" s="342"/>
      <c r="F339" s="342"/>
    </row>
    <row r="340" spans="1:6" ht="15">
      <c r="A340" s="342" t="s">
        <v>117</v>
      </c>
      <c r="B340" s="342"/>
      <c r="C340" s="342"/>
      <c r="D340" s="342"/>
      <c r="E340" s="342"/>
      <c r="F340" s="342"/>
    </row>
    <row r="341" spans="1:6" ht="15">
      <c r="A341" s="342" t="s">
        <v>89</v>
      </c>
      <c r="B341" s="342"/>
      <c r="C341" s="342"/>
      <c r="D341" s="342"/>
      <c r="E341" s="342"/>
      <c r="F341" s="342"/>
    </row>
    <row r="342" spans="1:6" ht="15">
      <c r="A342" s="23"/>
      <c r="B342" s="23"/>
      <c r="C342" s="98" t="s">
        <v>90</v>
      </c>
      <c r="D342" s="23"/>
      <c r="E342" s="23"/>
      <c r="F342" s="23"/>
    </row>
    <row r="343" spans="1:6" ht="15">
      <c r="A343" s="24"/>
      <c r="B343" s="24" t="s">
        <v>80</v>
      </c>
      <c r="C343" s="97" t="s">
        <v>113</v>
      </c>
      <c r="D343" s="24"/>
      <c r="E343" s="25"/>
      <c r="F343" s="25"/>
    </row>
    <row r="344" spans="1:6" ht="12.75">
      <c r="A344" s="24"/>
      <c r="B344" s="24" t="s">
        <v>54</v>
      </c>
      <c r="C344" s="25"/>
      <c r="D344" s="24"/>
      <c r="E344" s="25"/>
      <c r="F344" s="25"/>
    </row>
    <row r="345" spans="1:6" ht="12.75">
      <c r="A345" s="96"/>
      <c r="B345" s="96"/>
      <c r="C345" s="96"/>
      <c r="D345" s="96"/>
      <c r="E345" s="96"/>
      <c r="F345" s="26"/>
    </row>
    <row r="346" spans="1:6" ht="12" thickBot="1">
      <c r="A346" s="29"/>
      <c r="B346" s="29"/>
      <c r="C346" s="29"/>
      <c r="D346" s="29"/>
      <c r="E346" s="29"/>
      <c r="F346" s="29"/>
    </row>
    <row r="347" spans="1:6" ht="16.5" thickBot="1">
      <c r="A347" s="19" t="s">
        <v>35</v>
      </c>
      <c r="B347" s="8" t="s">
        <v>1</v>
      </c>
      <c r="C347" s="8" t="s">
        <v>91</v>
      </c>
      <c r="D347" s="8" t="s">
        <v>92</v>
      </c>
      <c r="E347" s="8" t="s">
        <v>93</v>
      </c>
      <c r="F347" s="19" t="s">
        <v>94</v>
      </c>
    </row>
    <row r="348" spans="1:6" ht="15.75">
      <c r="A348" s="9">
        <v>1</v>
      </c>
      <c r="B348" s="18" t="s">
        <v>71</v>
      </c>
      <c r="C348" s="31" t="s">
        <v>95</v>
      </c>
      <c r="D348" s="10" t="s">
        <v>98</v>
      </c>
      <c r="E348" s="21" t="s">
        <v>41</v>
      </c>
      <c r="F348" s="10" t="s">
        <v>105</v>
      </c>
    </row>
    <row r="349" spans="1:6" ht="15.75">
      <c r="A349" s="11">
        <v>2</v>
      </c>
      <c r="B349" s="20" t="s">
        <v>73</v>
      </c>
      <c r="C349" s="13"/>
      <c r="D349" s="12" t="s">
        <v>99</v>
      </c>
      <c r="E349" s="22"/>
      <c r="F349" s="12"/>
    </row>
    <row r="350" spans="1:6" ht="15.75">
      <c r="A350" s="11">
        <v>3</v>
      </c>
      <c r="B350" s="20" t="s">
        <v>72</v>
      </c>
      <c r="C350" s="13"/>
      <c r="D350" s="12" t="s">
        <v>99</v>
      </c>
      <c r="E350" s="22"/>
      <c r="F350" s="12"/>
    </row>
    <row r="351" spans="1:6" ht="15.75">
      <c r="A351" s="11">
        <v>4</v>
      </c>
      <c r="B351" s="20"/>
      <c r="C351" s="13"/>
      <c r="D351" s="12"/>
      <c r="E351" s="22"/>
      <c r="F351" s="12"/>
    </row>
    <row r="352" spans="1:6" ht="15.75">
      <c r="A352" s="11">
        <v>5</v>
      </c>
      <c r="B352" s="37"/>
      <c r="C352" s="39"/>
      <c r="D352" s="38"/>
      <c r="E352" s="22"/>
      <c r="F352" s="12"/>
    </row>
    <row r="353" spans="1:6" ht="15.75">
      <c r="A353" s="11">
        <v>6</v>
      </c>
      <c r="B353" s="20"/>
      <c r="C353" s="14"/>
      <c r="D353" s="12"/>
      <c r="E353" s="22"/>
      <c r="F353" s="12"/>
    </row>
    <row r="354" spans="1:6" ht="15.75">
      <c r="A354" s="11">
        <v>7</v>
      </c>
      <c r="B354" s="20"/>
      <c r="C354" s="13"/>
      <c r="D354" s="12"/>
      <c r="E354" s="22"/>
      <c r="F354" s="12"/>
    </row>
    <row r="355" spans="1:6" ht="15.75">
      <c r="A355" s="11">
        <v>8</v>
      </c>
      <c r="B355" s="20"/>
      <c r="C355" s="13"/>
      <c r="D355" s="12"/>
      <c r="E355" s="22"/>
      <c r="F355" s="12"/>
    </row>
    <row r="356" spans="1:6" ht="15.75">
      <c r="A356" s="11">
        <v>9</v>
      </c>
      <c r="B356" s="20"/>
      <c r="C356" s="13"/>
      <c r="D356" s="12"/>
      <c r="E356" s="22"/>
      <c r="F356" s="12"/>
    </row>
    <row r="357" spans="1:6" ht="15.75">
      <c r="A357" s="11">
        <v>10</v>
      </c>
      <c r="B357" s="40"/>
      <c r="C357" s="13"/>
      <c r="D357" s="12"/>
      <c r="E357" s="22"/>
      <c r="F357" s="12"/>
    </row>
    <row r="358" spans="1:6" ht="15.75">
      <c r="A358" s="11">
        <v>11</v>
      </c>
      <c r="B358" s="40"/>
      <c r="C358" s="13"/>
      <c r="D358" s="12"/>
      <c r="E358" s="22"/>
      <c r="F358" s="12"/>
    </row>
    <row r="359" spans="1:6" ht="15.75">
      <c r="A359" s="11">
        <v>12</v>
      </c>
      <c r="B359" s="40"/>
      <c r="C359" s="13"/>
      <c r="D359" s="12"/>
      <c r="E359" s="22"/>
      <c r="F359" s="12"/>
    </row>
    <row r="360" spans="1:6" ht="16.5" thickBot="1">
      <c r="A360" s="11">
        <v>13</v>
      </c>
      <c r="B360" s="40"/>
      <c r="C360" s="13"/>
      <c r="D360" s="12"/>
      <c r="E360" s="22"/>
      <c r="F360" s="12" t="s">
        <v>118</v>
      </c>
    </row>
    <row r="361" spans="1:6" ht="18">
      <c r="A361" s="27"/>
      <c r="B361" s="27"/>
      <c r="C361" s="27"/>
      <c r="D361" s="27"/>
      <c r="E361" s="27"/>
      <c r="F361" s="27"/>
    </row>
    <row r="362" spans="1:6">
      <c r="A362" s="23"/>
      <c r="B362" s="23"/>
      <c r="C362" s="23"/>
      <c r="D362" s="23"/>
      <c r="E362" s="23"/>
      <c r="F362" s="23"/>
    </row>
    <row r="363" spans="1:6" ht="12.75">
      <c r="A363" s="6" t="s">
        <v>52</v>
      </c>
      <c r="B363" s="6"/>
      <c r="C363" s="6"/>
      <c r="D363" s="6"/>
      <c r="E363" s="28" t="s">
        <v>57</v>
      </c>
      <c r="F363" s="28"/>
    </row>
    <row r="364" spans="1:6" ht="12.75">
      <c r="A364" s="6" t="s">
        <v>45</v>
      </c>
      <c r="B364" s="6"/>
      <c r="C364" s="6"/>
      <c r="D364" s="6"/>
      <c r="E364" s="28" t="s">
        <v>49</v>
      </c>
      <c r="F364" s="28"/>
    </row>
    <row r="365" spans="1:6" ht="15.75">
      <c r="A365" s="30"/>
      <c r="B365" s="30"/>
      <c r="C365" s="30"/>
      <c r="D365" s="30"/>
      <c r="E365" s="30"/>
      <c r="F365" s="30"/>
    </row>
    <row r="366" spans="1:6" ht="12.75">
      <c r="A366" s="6" t="s">
        <v>42</v>
      </c>
      <c r="B366" s="6"/>
      <c r="C366" s="6"/>
      <c r="D366" s="6"/>
      <c r="E366" s="28" t="s">
        <v>58</v>
      </c>
      <c r="F366" s="28"/>
    </row>
    <row r="367" spans="1:6" ht="12.75">
      <c r="A367" s="6" t="s">
        <v>45</v>
      </c>
      <c r="B367" s="6"/>
      <c r="C367" s="6"/>
      <c r="D367" s="6"/>
      <c r="E367" s="28" t="s">
        <v>49</v>
      </c>
      <c r="F367" s="28"/>
    </row>
    <row r="368" spans="1:6" ht="12.75">
      <c r="A368" s="6"/>
      <c r="B368" s="6"/>
      <c r="C368" s="6"/>
      <c r="D368" s="6"/>
      <c r="E368" s="28"/>
      <c r="F368" s="28"/>
    </row>
    <row r="369" spans="1:6" ht="12.75">
      <c r="A369" s="6" t="s">
        <v>13</v>
      </c>
      <c r="B369" s="6"/>
      <c r="C369" s="6"/>
      <c r="D369" s="6"/>
      <c r="E369" s="28" t="s">
        <v>59</v>
      </c>
      <c r="F369" s="28"/>
    </row>
    <row r="370" spans="1:6" ht="12.75">
      <c r="A370" s="6" t="s">
        <v>45</v>
      </c>
      <c r="B370" s="6"/>
      <c r="C370" s="6"/>
      <c r="D370" s="6"/>
      <c r="E370" s="28" t="s">
        <v>60</v>
      </c>
      <c r="F370" s="28"/>
    </row>
    <row r="427" spans="1:6" ht="15">
      <c r="A427" s="342"/>
      <c r="B427" s="342"/>
      <c r="C427" s="342"/>
      <c r="D427" s="342"/>
      <c r="E427" s="342"/>
      <c r="F427" s="342"/>
    </row>
    <row r="428" spans="1:6" ht="15">
      <c r="A428" s="342" t="s">
        <v>120</v>
      </c>
      <c r="B428" s="342"/>
      <c r="C428" s="342"/>
      <c r="D428" s="342"/>
      <c r="E428" s="342"/>
      <c r="F428" s="342"/>
    </row>
    <row r="429" spans="1:6" ht="15">
      <c r="A429" s="342" t="s">
        <v>89</v>
      </c>
      <c r="B429" s="342"/>
      <c r="C429" s="342"/>
      <c r="D429" s="342"/>
      <c r="E429" s="342"/>
      <c r="F429" s="342"/>
    </row>
    <row r="430" spans="1:6" ht="15">
      <c r="A430" s="23"/>
      <c r="B430" s="23"/>
      <c r="C430" s="98" t="s">
        <v>119</v>
      </c>
      <c r="D430" s="23"/>
      <c r="E430" s="23"/>
      <c r="F430" s="23"/>
    </row>
    <row r="431" spans="1:6" ht="15">
      <c r="A431" s="24"/>
      <c r="B431" s="24" t="s">
        <v>80</v>
      </c>
      <c r="C431" s="97" t="s">
        <v>123</v>
      </c>
      <c r="D431" s="24"/>
      <c r="E431" s="25"/>
      <c r="F431" s="25"/>
    </row>
    <row r="432" spans="1:6" ht="12.75">
      <c r="A432" s="24"/>
      <c r="B432" s="24" t="s">
        <v>54</v>
      </c>
      <c r="C432" s="25"/>
      <c r="D432" s="24"/>
      <c r="E432" s="25"/>
      <c r="F432" s="25"/>
    </row>
    <row r="433" spans="1:6" ht="12.75">
      <c r="A433" s="96"/>
      <c r="B433" s="96"/>
      <c r="C433" s="96"/>
      <c r="D433" s="96"/>
      <c r="E433" s="96"/>
      <c r="F433" s="26"/>
    </row>
    <row r="434" spans="1:6" ht="12" thickBot="1">
      <c r="A434" s="29"/>
      <c r="B434" s="29"/>
      <c r="C434" s="29"/>
      <c r="D434" s="29"/>
      <c r="E434" s="29"/>
      <c r="F434" s="29"/>
    </row>
    <row r="435" spans="1:6" ht="16.5" thickBot="1">
      <c r="A435" s="19" t="s">
        <v>35</v>
      </c>
      <c r="B435" s="8" t="s">
        <v>1</v>
      </c>
      <c r="C435" s="8" t="s">
        <v>91</v>
      </c>
      <c r="D435" s="8" t="s">
        <v>92</v>
      </c>
      <c r="E435" s="8" t="s">
        <v>93</v>
      </c>
      <c r="F435" s="19" t="s">
        <v>94</v>
      </c>
    </row>
    <row r="436" spans="1:6" ht="15.75">
      <c r="A436" s="9">
        <v>1</v>
      </c>
      <c r="B436" s="18" t="s">
        <v>74</v>
      </c>
      <c r="C436" s="31" t="s">
        <v>95</v>
      </c>
      <c r="D436" s="10" t="s">
        <v>122</v>
      </c>
      <c r="E436" s="21" t="s">
        <v>82</v>
      </c>
      <c r="F436" s="10" t="s">
        <v>82</v>
      </c>
    </row>
    <row r="437" spans="1:6" ht="15.75">
      <c r="A437" s="11">
        <v>2</v>
      </c>
      <c r="B437" s="20" t="s">
        <v>75</v>
      </c>
      <c r="C437" s="13"/>
      <c r="D437" s="12" t="s">
        <v>115</v>
      </c>
      <c r="E437" s="22"/>
      <c r="F437" s="12"/>
    </row>
    <row r="438" spans="1:6" ht="15.75">
      <c r="A438" s="11">
        <v>3</v>
      </c>
      <c r="B438" s="20" t="s">
        <v>76</v>
      </c>
      <c r="C438" s="13"/>
      <c r="D438" s="12" t="s">
        <v>115</v>
      </c>
      <c r="E438" s="22"/>
      <c r="F438" s="12"/>
    </row>
    <row r="439" spans="1:6" ht="15.75">
      <c r="A439" s="11">
        <v>4</v>
      </c>
      <c r="B439" s="20" t="s">
        <v>64</v>
      </c>
      <c r="C439" s="14" t="s">
        <v>121</v>
      </c>
      <c r="D439" s="12" t="s">
        <v>98</v>
      </c>
      <c r="E439" s="22" t="s">
        <v>82</v>
      </c>
      <c r="F439" s="12" t="s">
        <v>82</v>
      </c>
    </row>
    <row r="440" spans="1:6" ht="15.75">
      <c r="A440" s="11">
        <v>5</v>
      </c>
      <c r="B440" s="37" t="s">
        <v>65</v>
      </c>
      <c r="C440" s="39"/>
      <c r="D440" s="38" t="s">
        <v>99</v>
      </c>
      <c r="E440" s="22"/>
      <c r="F440" s="12"/>
    </row>
    <row r="441" spans="1:6" ht="15.75">
      <c r="A441" s="11">
        <v>6</v>
      </c>
      <c r="B441" s="20"/>
      <c r="C441" s="14"/>
      <c r="D441" s="12"/>
      <c r="E441" s="22"/>
      <c r="F441" s="12"/>
    </row>
    <row r="442" spans="1:6" ht="15.75">
      <c r="A442" s="11">
        <v>7</v>
      </c>
      <c r="B442" s="20"/>
      <c r="C442" s="13"/>
      <c r="D442" s="12"/>
      <c r="E442" s="22"/>
      <c r="F442" s="12"/>
    </row>
    <row r="443" spans="1:6" ht="15.75">
      <c r="A443" s="11">
        <v>8</v>
      </c>
      <c r="B443" s="20"/>
      <c r="C443" s="13"/>
      <c r="D443" s="12"/>
      <c r="E443" s="22"/>
      <c r="F443" s="12"/>
    </row>
    <row r="444" spans="1:6" ht="15.75">
      <c r="A444" s="11">
        <v>9</v>
      </c>
      <c r="B444" s="20"/>
      <c r="C444" s="13"/>
      <c r="D444" s="12"/>
      <c r="E444" s="22"/>
      <c r="F444" s="12"/>
    </row>
    <row r="445" spans="1:6" ht="15.75">
      <c r="A445" s="11">
        <v>10</v>
      </c>
      <c r="B445" s="40"/>
      <c r="C445" s="13"/>
      <c r="D445" s="12"/>
      <c r="E445" s="22"/>
      <c r="F445" s="12"/>
    </row>
    <row r="446" spans="1:6" ht="15.75">
      <c r="A446" s="11">
        <v>11</v>
      </c>
      <c r="B446" s="40"/>
      <c r="C446" s="13"/>
      <c r="D446" s="12"/>
      <c r="E446" s="22"/>
      <c r="F446" s="12"/>
    </row>
    <row r="447" spans="1:6" ht="15.75">
      <c r="A447" s="11">
        <v>12</v>
      </c>
      <c r="B447" s="40"/>
      <c r="C447" s="13"/>
      <c r="D447" s="12"/>
      <c r="E447" s="22"/>
      <c r="F447" s="12"/>
    </row>
    <row r="448" spans="1:6" ht="16.5" thickBot="1">
      <c r="A448" s="11">
        <v>13</v>
      </c>
      <c r="B448" s="40"/>
      <c r="C448" s="13"/>
      <c r="D448" s="12"/>
      <c r="E448" s="22"/>
      <c r="F448" s="12" t="s">
        <v>124</v>
      </c>
    </row>
    <row r="449" spans="1:6" ht="18">
      <c r="A449" s="27"/>
      <c r="B449" s="27"/>
      <c r="C449" s="27"/>
      <c r="D449" s="27"/>
      <c r="E449" s="27"/>
      <c r="F449" s="27"/>
    </row>
    <row r="450" spans="1:6">
      <c r="A450" s="23"/>
      <c r="B450" s="23"/>
      <c r="C450" s="23"/>
      <c r="D450" s="23"/>
      <c r="E450" s="23"/>
      <c r="F450" s="23"/>
    </row>
    <row r="451" spans="1:6" ht="12.75">
      <c r="A451" s="6" t="s">
        <v>52</v>
      </c>
      <c r="B451" s="6"/>
      <c r="C451" s="6"/>
      <c r="D451" s="6"/>
      <c r="E451" s="28" t="s">
        <v>57</v>
      </c>
      <c r="F451" s="28"/>
    </row>
    <row r="452" spans="1:6" ht="12.75">
      <c r="A452" s="6" t="s">
        <v>45</v>
      </c>
      <c r="B452" s="6"/>
      <c r="C452" s="6"/>
      <c r="D452" s="6"/>
      <c r="E452" s="28" t="s">
        <v>49</v>
      </c>
      <c r="F452" s="28"/>
    </row>
    <row r="453" spans="1:6" ht="15.75">
      <c r="A453" s="30"/>
      <c r="B453" s="30"/>
      <c r="C453" s="30"/>
      <c r="D453" s="30"/>
      <c r="E453" s="30"/>
      <c r="F453" s="30"/>
    </row>
    <row r="454" spans="1:6" ht="12.75">
      <c r="A454" s="6" t="s">
        <v>42</v>
      </c>
      <c r="B454" s="6"/>
      <c r="C454" s="6"/>
      <c r="D454" s="6"/>
      <c r="E454" s="28" t="s">
        <v>58</v>
      </c>
      <c r="F454" s="28"/>
    </row>
    <row r="455" spans="1:6" ht="12.75">
      <c r="A455" s="6" t="s">
        <v>45</v>
      </c>
      <c r="B455" s="6"/>
      <c r="C455" s="6"/>
      <c r="D455" s="6"/>
      <c r="E455" s="28" t="s">
        <v>49</v>
      </c>
      <c r="F455" s="28"/>
    </row>
    <row r="456" spans="1:6" ht="12.75">
      <c r="A456" s="6"/>
      <c r="B456" s="6"/>
      <c r="C456" s="6"/>
      <c r="D456" s="6"/>
      <c r="E456" s="28"/>
      <c r="F456" s="28"/>
    </row>
    <row r="457" spans="1:6" ht="12.75">
      <c r="A457" s="6" t="s">
        <v>13</v>
      </c>
      <c r="B457" s="6"/>
      <c r="C457" s="6"/>
      <c r="D457" s="6"/>
      <c r="E457" s="28" t="s">
        <v>59</v>
      </c>
      <c r="F457" s="28"/>
    </row>
    <row r="458" spans="1:6" ht="12.75">
      <c r="A458" s="6" t="s">
        <v>45</v>
      </c>
      <c r="B458" s="6"/>
      <c r="C458" s="6"/>
      <c r="D458" s="6"/>
      <c r="E458" s="28" t="s">
        <v>60</v>
      </c>
      <c r="F458" s="28"/>
    </row>
    <row r="515" spans="1:6" ht="15">
      <c r="A515" s="342"/>
      <c r="B515" s="342"/>
      <c r="C515" s="342"/>
      <c r="D515" s="342"/>
      <c r="E515" s="342"/>
      <c r="F515" s="342"/>
    </row>
    <row r="516" spans="1:6" ht="15">
      <c r="A516" s="342" t="s">
        <v>120</v>
      </c>
      <c r="B516" s="342"/>
      <c r="C516" s="342"/>
      <c r="D516" s="342"/>
      <c r="E516" s="342"/>
      <c r="F516" s="342"/>
    </row>
    <row r="517" spans="1:6" ht="15">
      <c r="A517" s="342" t="s">
        <v>89</v>
      </c>
      <c r="B517" s="342"/>
      <c r="C517" s="342"/>
      <c r="D517" s="342"/>
      <c r="E517" s="342"/>
      <c r="F517" s="342"/>
    </row>
    <row r="518" spans="1:6" ht="15">
      <c r="A518" s="23"/>
      <c r="B518" s="23"/>
      <c r="C518" s="98" t="s">
        <v>126</v>
      </c>
      <c r="D518" s="23"/>
      <c r="E518" s="23"/>
      <c r="F518" s="23"/>
    </row>
    <row r="519" spans="1:6" ht="15">
      <c r="A519" s="24"/>
      <c r="B519" s="24" t="s">
        <v>80</v>
      </c>
      <c r="C519" s="97" t="s">
        <v>106</v>
      </c>
      <c r="D519" s="24"/>
      <c r="E519" s="25"/>
      <c r="F519" s="25"/>
    </row>
    <row r="520" spans="1:6" ht="12.75">
      <c r="A520" s="24"/>
      <c r="B520" s="24" t="s">
        <v>54</v>
      </c>
      <c r="C520" s="25"/>
      <c r="D520" s="24"/>
      <c r="E520" s="25"/>
      <c r="F520" s="25"/>
    </row>
    <row r="521" spans="1:6" ht="12.75">
      <c r="A521" s="96"/>
      <c r="B521" s="96"/>
      <c r="C521" s="96"/>
      <c r="D521" s="96"/>
      <c r="E521" s="96"/>
      <c r="F521" s="26"/>
    </row>
    <row r="522" spans="1:6" ht="12" thickBot="1">
      <c r="A522" s="29"/>
      <c r="B522" s="29"/>
      <c r="C522" s="29"/>
      <c r="D522" s="29"/>
      <c r="E522" s="29"/>
      <c r="F522" s="29"/>
    </row>
    <row r="523" spans="1:6" ht="16.5" thickBot="1">
      <c r="A523" s="19" t="s">
        <v>35</v>
      </c>
      <c r="B523" s="8" t="s">
        <v>1</v>
      </c>
      <c r="C523" s="8" t="s">
        <v>91</v>
      </c>
      <c r="D523" s="8" t="s">
        <v>92</v>
      </c>
      <c r="E523" s="8" t="s">
        <v>93</v>
      </c>
      <c r="F523" s="19" t="s">
        <v>94</v>
      </c>
    </row>
    <row r="524" spans="1:6" ht="15.75">
      <c r="A524" s="9">
        <v>1</v>
      </c>
      <c r="B524" s="18" t="s">
        <v>77</v>
      </c>
      <c r="C524" s="31" t="s">
        <v>95</v>
      </c>
      <c r="D524" s="10" t="s">
        <v>98</v>
      </c>
      <c r="E524" s="21" t="s">
        <v>104</v>
      </c>
      <c r="F524" s="10" t="s">
        <v>44</v>
      </c>
    </row>
    <row r="525" spans="1:6" ht="15.75">
      <c r="A525" s="11">
        <v>2</v>
      </c>
      <c r="B525" s="20" t="s">
        <v>78</v>
      </c>
      <c r="C525" s="13"/>
      <c r="D525" s="12" t="s">
        <v>99</v>
      </c>
      <c r="E525" s="22"/>
      <c r="F525" s="12"/>
    </row>
    <row r="526" spans="1:6" ht="15.75">
      <c r="A526" s="11">
        <v>3</v>
      </c>
      <c r="B526" s="20" t="s">
        <v>79</v>
      </c>
      <c r="C526" s="13"/>
      <c r="D526" s="12" t="s">
        <v>99</v>
      </c>
      <c r="E526" s="22"/>
      <c r="F526" s="12"/>
    </row>
    <row r="527" spans="1:6" ht="15.75">
      <c r="A527" s="11">
        <v>4</v>
      </c>
      <c r="B527" s="20" t="s">
        <v>62</v>
      </c>
      <c r="C527" s="13" t="s">
        <v>96</v>
      </c>
      <c r="D527" s="12" t="s">
        <v>100</v>
      </c>
      <c r="E527" s="22" t="s">
        <v>44</v>
      </c>
      <c r="F527" s="12" t="s">
        <v>104</v>
      </c>
    </row>
    <row r="528" spans="1:6" ht="15.75">
      <c r="A528" s="11">
        <v>5</v>
      </c>
      <c r="B528" s="37" t="s">
        <v>63</v>
      </c>
      <c r="C528" s="39"/>
      <c r="D528" s="38" t="s">
        <v>101</v>
      </c>
      <c r="E528" s="22"/>
      <c r="F528" s="12"/>
    </row>
    <row r="529" spans="1:6" ht="15.75">
      <c r="A529" s="11">
        <v>6</v>
      </c>
      <c r="B529" s="20" t="s">
        <v>67</v>
      </c>
      <c r="C529" s="14" t="s">
        <v>97</v>
      </c>
      <c r="D529" s="12" t="s">
        <v>102</v>
      </c>
      <c r="E529" s="22" t="s">
        <v>41</v>
      </c>
      <c r="F529" s="12" t="s">
        <v>105</v>
      </c>
    </row>
    <row r="530" spans="1:6" ht="15.75">
      <c r="A530" s="11">
        <v>7</v>
      </c>
      <c r="B530" s="20" t="s">
        <v>68</v>
      </c>
      <c r="C530" s="13"/>
      <c r="D530" s="12" t="s">
        <v>103</v>
      </c>
      <c r="E530" s="22"/>
      <c r="F530" s="12"/>
    </row>
    <row r="531" spans="1:6" ht="15.75">
      <c r="A531" s="11">
        <v>8</v>
      </c>
      <c r="B531" s="20" t="s">
        <v>55</v>
      </c>
      <c r="C531" s="13" t="s">
        <v>125</v>
      </c>
      <c r="D531" s="12"/>
      <c r="E531" s="22" t="s">
        <v>41</v>
      </c>
      <c r="F531" s="12" t="s">
        <v>105</v>
      </c>
    </row>
    <row r="532" spans="1:6" ht="15.75">
      <c r="A532" s="11">
        <v>9</v>
      </c>
      <c r="B532" s="20" t="s">
        <v>56</v>
      </c>
      <c r="C532" s="13"/>
      <c r="D532" s="12"/>
      <c r="E532" s="22"/>
      <c r="F532" s="12"/>
    </row>
    <row r="533" spans="1:6" ht="15.75">
      <c r="A533" s="11">
        <v>10</v>
      </c>
      <c r="B533" s="40"/>
      <c r="C533" s="13"/>
      <c r="D533" s="12"/>
      <c r="E533" s="22"/>
      <c r="F533" s="12"/>
    </row>
    <row r="534" spans="1:6" ht="15.75">
      <c r="A534" s="11">
        <v>11</v>
      </c>
      <c r="B534" s="40"/>
      <c r="C534" s="13"/>
      <c r="D534" s="12"/>
      <c r="E534" s="22"/>
      <c r="F534" s="12"/>
    </row>
    <row r="535" spans="1:6" ht="15.75">
      <c r="A535" s="11">
        <v>12</v>
      </c>
      <c r="B535" s="40"/>
      <c r="C535" s="13"/>
      <c r="D535" s="12"/>
      <c r="E535" s="22"/>
      <c r="F535" s="12"/>
    </row>
    <row r="536" spans="1:6" ht="16.5" thickBot="1">
      <c r="A536" s="11">
        <v>13</v>
      </c>
      <c r="B536" s="40"/>
      <c r="C536" s="13"/>
      <c r="D536" s="12"/>
      <c r="E536" s="22"/>
      <c r="F536" s="12" t="s">
        <v>127</v>
      </c>
    </row>
    <row r="537" spans="1:6" ht="18">
      <c r="A537" s="27"/>
      <c r="B537" s="27"/>
      <c r="C537" s="27"/>
      <c r="D537" s="27"/>
      <c r="E537" s="27"/>
      <c r="F537" s="27"/>
    </row>
    <row r="538" spans="1:6">
      <c r="A538" s="23"/>
      <c r="B538" s="23"/>
      <c r="C538" s="23"/>
      <c r="D538" s="23"/>
      <c r="E538" s="23"/>
      <c r="F538" s="23"/>
    </row>
    <row r="539" spans="1:6" ht="12.75">
      <c r="A539" s="6" t="s">
        <v>52</v>
      </c>
      <c r="B539" s="6"/>
      <c r="C539" s="6"/>
      <c r="D539" s="6"/>
      <c r="E539" s="28" t="s">
        <v>57</v>
      </c>
      <c r="F539" s="28"/>
    </row>
    <row r="540" spans="1:6" ht="12.75">
      <c r="A540" s="6" t="s">
        <v>45</v>
      </c>
      <c r="B540" s="6"/>
      <c r="C540" s="6"/>
      <c r="D540" s="6"/>
      <c r="E540" s="28" t="s">
        <v>49</v>
      </c>
      <c r="F540" s="28"/>
    </row>
    <row r="541" spans="1:6" ht="15.75">
      <c r="A541" s="30"/>
      <c r="B541" s="30"/>
      <c r="C541" s="30"/>
      <c r="D541" s="30"/>
      <c r="E541" s="30"/>
      <c r="F541" s="30"/>
    </row>
    <row r="542" spans="1:6" ht="12.75">
      <c r="A542" s="6" t="s">
        <v>42</v>
      </c>
      <c r="B542" s="6"/>
      <c r="C542" s="6"/>
      <c r="D542" s="6"/>
      <c r="E542" s="28" t="s">
        <v>58</v>
      </c>
      <c r="F542" s="28"/>
    </row>
    <row r="543" spans="1:6" ht="12.75">
      <c r="A543" s="6" t="s">
        <v>45</v>
      </c>
      <c r="B543" s="6"/>
      <c r="C543" s="6"/>
      <c r="D543" s="6"/>
      <c r="E543" s="28" t="s">
        <v>49</v>
      </c>
      <c r="F543" s="28"/>
    </row>
    <row r="544" spans="1:6" ht="12.75">
      <c r="A544" s="6"/>
      <c r="B544" s="6"/>
      <c r="C544" s="6"/>
      <c r="D544" s="6"/>
      <c r="E544" s="28"/>
      <c r="F544" s="28"/>
    </row>
    <row r="545" spans="1:6" ht="12.75">
      <c r="A545" s="6" t="s">
        <v>13</v>
      </c>
      <c r="B545" s="6"/>
      <c r="C545" s="6"/>
      <c r="D545" s="6"/>
      <c r="E545" s="28" t="s">
        <v>59</v>
      </c>
      <c r="F545" s="28"/>
    </row>
    <row r="546" spans="1:6" ht="12.75">
      <c r="A546" s="6" t="s">
        <v>45</v>
      </c>
      <c r="B546" s="6"/>
      <c r="C546" s="6"/>
      <c r="D546" s="6"/>
      <c r="E546" s="28" t="s">
        <v>60</v>
      </c>
      <c r="F546" s="28"/>
    </row>
    <row r="603" spans="1:6" ht="15">
      <c r="A603" s="342"/>
      <c r="B603" s="342"/>
      <c r="C603" s="342"/>
      <c r="D603" s="342"/>
      <c r="E603" s="342"/>
      <c r="F603" s="342"/>
    </row>
    <row r="604" spans="1:6" ht="15">
      <c r="A604" s="342" t="s">
        <v>88</v>
      </c>
      <c r="B604" s="342"/>
      <c r="C604" s="342"/>
      <c r="D604" s="342"/>
      <c r="E604" s="342"/>
      <c r="F604" s="342"/>
    </row>
    <row r="605" spans="1:6" ht="15">
      <c r="A605" s="342" t="s">
        <v>89</v>
      </c>
      <c r="B605" s="342"/>
      <c r="C605" s="342"/>
      <c r="D605" s="342"/>
      <c r="E605" s="342"/>
      <c r="F605" s="342"/>
    </row>
    <row r="606" spans="1:6" ht="15">
      <c r="A606" s="23"/>
      <c r="B606" s="23"/>
      <c r="C606" s="98" t="s">
        <v>90</v>
      </c>
      <c r="D606" s="23"/>
      <c r="E606" s="23"/>
      <c r="F606" s="23"/>
    </row>
    <row r="607" spans="1:6" ht="12.75">
      <c r="A607" s="24"/>
      <c r="B607" s="24" t="s">
        <v>80</v>
      </c>
      <c r="C607" s="25"/>
      <c r="D607" s="24"/>
      <c r="E607" s="25"/>
      <c r="F607" s="25"/>
    </row>
    <row r="608" spans="1:6" ht="12.75">
      <c r="A608" s="24"/>
      <c r="B608" s="24" t="s">
        <v>54</v>
      </c>
      <c r="C608" s="25"/>
      <c r="D608" s="24"/>
      <c r="E608" s="25"/>
      <c r="F608" s="25"/>
    </row>
    <row r="609" spans="1:6" ht="12.75">
      <c r="A609" s="96"/>
      <c r="B609" s="96"/>
      <c r="C609" s="96"/>
      <c r="D609" s="96"/>
      <c r="E609" s="96"/>
      <c r="F609" s="26"/>
    </row>
    <row r="610" spans="1:6" ht="12" thickBot="1">
      <c r="A610" s="29"/>
      <c r="B610" s="29"/>
      <c r="C610" s="29"/>
      <c r="D610" s="29"/>
      <c r="E610" s="29"/>
      <c r="F610" s="29"/>
    </row>
    <row r="611" spans="1:6" ht="16.5" thickBot="1">
      <c r="A611" s="19" t="s">
        <v>35</v>
      </c>
      <c r="B611" s="8" t="s">
        <v>1</v>
      </c>
      <c r="C611" s="8" t="s">
        <v>91</v>
      </c>
      <c r="D611" s="8" t="s">
        <v>92</v>
      </c>
      <c r="E611" s="8" t="s">
        <v>93</v>
      </c>
      <c r="F611" s="19" t="s">
        <v>94</v>
      </c>
    </row>
    <row r="612" spans="1:6" ht="15.75">
      <c r="A612" s="9">
        <v>1</v>
      </c>
      <c r="B612" s="18" t="s">
        <v>71</v>
      </c>
      <c r="C612" s="31" t="s">
        <v>95</v>
      </c>
      <c r="D612" s="10" t="s">
        <v>98</v>
      </c>
      <c r="E612" s="21" t="s">
        <v>44</v>
      </c>
      <c r="F612" s="10" t="s">
        <v>104</v>
      </c>
    </row>
    <row r="613" spans="1:6" ht="15.75">
      <c r="A613" s="11">
        <v>2</v>
      </c>
      <c r="B613" s="20" t="s">
        <v>73</v>
      </c>
      <c r="C613" s="13"/>
      <c r="D613" s="12" t="s">
        <v>99</v>
      </c>
      <c r="E613" s="22"/>
      <c r="F613" s="12"/>
    </row>
    <row r="614" spans="1:6" ht="15.75">
      <c r="A614" s="11">
        <v>3</v>
      </c>
      <c r="B614" s="20" t="s">
        <v>72</v>
      </c>
      <c r="C614" s="13"/>
      <c r="D614" s="12" t="s">
        <v>99</v>
      </c>
      <c r="E614" s="22"/>
      <c r="F614" s="12"/>
    </row>
    <row r="615" spans="1:6" ht="15.75">
      <c r="A615" s="11">
        <v>4</v>
      </c>
      <c r="B615" s="20" t="s">
        <v>61</v>
      </c>
      <c r="C615" s="13" t="s">
        <v>96</v>
      </c>
      <c r="D615" s="12" t="s">
        <v>100</v>
      </c>
      <c r="E615" s="22" t="s">
        <v>41</v>
      </c>
      <c r="F615" s="12" t="s">
        <v>105</v>
      </c>
    </row>
    <row r="616" spans="1:6" ht="15.75">
      <c r="A616" s="11">
        <v>5</v>
      </c>
      <c r="B616" s="37" t="s">
        <v>86</v>
      </c>
      <c r="C616" s="39"/>
      <c r="D616" s="38" t="s">
        <v>101</v>
      </c>
      <c r="E616" s="22"/>
      <c r="F616" s="12"/>
    </row>
    <row r="617" spans="1:6" ht="15.75">
      <c r="A617" s="11">
        <v>6</v>
      </c>
      <c r="B617" s="20" t="s">
        <v>84</v>
      </c>
      <c r="C617" s="14" t="s">
        <v>97</v>
      </c>
      <c r="D617" s="12" t="s">
        <v>102</v>
      </c>
      <c r="E617" s="22" t="s">
        <v>44</v>
      </c>
      <c r="F617" s="12" t="s">
        <v>104</v>
      </c>
    </row>
    <row r="618" spans="1:6" ht="15.75">
      <c r="A618" s="11">
        <v>7</v>
      </c>
      <c r="B618" s="20" t="s">
        <v>85</v>
      </c>
      <c r="C618" s="13"/>
      <c r="D618" s="12" t="s">
        <v>103</v>
      </c>
      <c r="E618" s="22"/>
      <c r="F618" s="12"/>
    </row>
    <row r="619" spans="1:6" ht="15.75">
      <c r="A619" s="11">
        <v>8</v>
      </c>
      <c r="B619" s="20"/>
      <c r="C619" s="13"/>
      <c r="D619" s="12"/>
      <c r="E619" s="22"/>
      <c r="F619" s="12"/>
    </row>
    <row r="620" spans="1:6" ht="15.75">
      <c r="A620" s="11">
        <v>9</v>
      </c>
      <c r="B620" s="20"/>
      <c r="C620" s="13"/>
      <c r="D620" s="12"/>
      <c r="E620" s="22"/>
      <c r="F620" s="12"/>
    </row>
    <row r="621" spans="1:6" ht="15.75">
      <c r="A621" s="11">
        <v>10</v>
      </c>
      <c r="B621" s="40"/>
      <c r="C621" s="13"/>
      <c r="D621" s="12"/>
      <c r="E621" s="22"/>
      <c r="F621" s="12"/>
    </row>
    <row r="622" spans="1:6" ht="15.75">
      <c r="A622" s="11">
        <v>11</v>
      </c>
      <c r="B622" s="40"/>
      <c r="C622" s="13"/>
      <c r="D622" s="12"/>
      <c r="E622" s="22"/>
      <c r="F622" s="12"/>
    </row>
    <row r="623" spans="1:6" ht="15.75">
      <c r="A623" s="11">
        <v>12</v>
      </c>
      <c r="B623" s="40"/>
      <c r="C623" s="13"/>
      <c r="D623" s="12"/>
      <c r="E623" s="22"/>
      <c r="F623" s="12"/>
    </row>
    <row r="624" spans="1:6" ht="16.5" thickBot="1">
      <c r="A624" s="11">
        <v>13</v>
      </c>
      <c r="B624" s="40"/>
      <c r="C624" s="13"/>
      <c r="D624" s="12"/>
      <c r="E624" s="22"/>
      <c r="F624" s="12"/>
    </row>
    <row r="625" spans="1:6" ht="18">
      <c r="A625" s="27"/>
      <c r="B625" s="27"/>
      <c r="C625" s="27"/>
      <c r="D625" s="27"/>
      <c r="E625" s="27"/>
      <c r="F625" s="27"/>
    </row>
    <row r="626" spans="1:6">
      <c r="A626" s="23"/>
      <c r="B626" s="23"/>
      <c r="C626" s="23"/>
      <c r="D626" s="23"/>
      <c r="E626" s="23"/>
      <c r="F626" s="23"/>
    </row>
    <row r="627" spans="1:6" ht="12.75">
      <c r="A627" s="6" t="s">
        <v>52</v>
      </c>
      <c r="B627" s="6"/>
      <c r="C627" s="6"/>
      <c r="D627" s="6"/>
      <c r="E627" s="28" t="s">
        <v>57</v>
      </c>
      <c r="F627" s="28"/>
    </row>
    <row r="628" spans="1:6" ht="12.75">
      <c r="A628" s="6" t="s">
        <v>45</v>
      </c>
      <c r="B628" s="6"/>
      <c r="C628" s="6"/>
      <c r="D628" s="6"/>
      <c r="E628" s="28" t="s">
        <v>49</v>
      </c>
      <c r="F628" s="28"/>
    </row>
    <row r="629" spans="1:6" ht="15.75">
      <c r="A629" s="30"/>
      <c r="B629" s="30"/>
      <c r="C629" s="30"/>
      <c r="D629" s="30"/>
      <c r="E629" s="30"/>
      <c r="F629" s="30"/>
    </row>
    <row r="630" spans="1:6" ht="12.75">
      <c r="A630" s="6" t="s">
        <v>42</v>
      </c>
      <c r="B630" s="6"/>
      <c r="C630" s="6"/>
      <c r="D630" s="6"/>
      <c r="E630" s="28" t="s">
        <v>58</v>
      </c>
      <c r="F630" s="28"/>
    </row>
    <row r="631" spans="1:6" ht="12.75">
      <c r="A631" s="6" t="s">
        <v>45</v>
      </c>
      <c r="B631" s="6"/>
      <c r="C631" s="6"/>
      <c r="D631" s="6"/>
      <c r="E631" s="28" t="s">
        <v>49</v>
      </c>
      <c r="F631" s="28"/>
    </row>
    <row r="632" spans="1:6" ht="12.75">
      <c r="A632" s="6"/>
      <c r="B632" s="6"/>
      <c r="C632" s="6"/>
      <c r="D632" s="6"/>
      <c r="E632" s="28"/>
      <c r="F632" s="28"/>
    </row>
    <row r="633" spans="1:6" ht="12.75">
      <c r="A633" s="6" t="s">
        <v>13</v>
      </c>
      <c r="B633" s="6"/>
      <c r="C633" s="6"/>
      <c r="D633" s="6"/>
      <c r="E633" s="28" t="s">
        <v>59</v>
      </c>
      <c r="F633" s="28"/>
    </row>
    <row r="634" spans="1:6" ht="12.75">
      <c r="A634" s="6" t="s">
        <v>45</v>
      </c>
      <c r="B634" s="6"/>
      <c r="C634" s="6"/>
      <c r="D634" s="6"/>
      <c r="E634" s="28" t="s">
        <v>60</v>
      </c>
      <c r="F634" s="28"/>
    </row>
    <row r="691" spans="1:6" ht="15">
      <c r="A691" s="342"/>
      <c r="B691" s="342"/>
      <c r="C691" s="342"/>
      <c r="D691" s="342"/>
      <c r="E691" s="342"/>
      <c r="F691" s="342"/>
    </row>
    <row r="692" spans="1:6" ht="15">
      <c r="A692" s="342" t="s">
        <v>88</v>
      </c>
      <c r="B692" s="342"/>
      <c r="C692" s="342"/>
      <c r="D692" s="342"/>
      <c r="E692" s="342"/>
      <c r="F692" s="342"/>
    </row>
    <row r="693" spans="1:6" ht="15">
      <c r="A693" s="342" t="s">
        <v>89</v>
      </c>
      <c r="B693" s="342"/>
      <c r="C693" s="342"/>
      <c r="D693" s="342"/>
      <c r="E693" s="342"/>
      <c r="F693" s="342"/>
    </row>
    <row r="694" spans="1:6" ht="15">
      <c r="A694" s="23"/>
      <c r="B694" s="23"/>
      <c r="C694" s="98" t="s">
        <v>90</v>
      </c>
      <c r="D694" s="23"/>
      <c r="E694" s="23"/>
      <c r="F694" s="23"/>
    </row>
    <row r="695" spans="1:6" ht="12.75">
      <c r="A695" s="24"/>
      <c r="B695" s="24" t="s">
        <v>80</v>
      </c>
      <c r="C695" s="25"/>
      <c r="D695" s="24"/>
      <c r="E695" s="25"/>
      <c r="F695" s="25"/>
    </row>
    <row r="696" spans="1:6" ht="12.75">
      <c r="A696" s="24"/>
      <c r="B696" s="24" t="s">
        <v>54</v>
      </c>
      <c r="C696" s="25"/>
      <c r="D696" s="24"/>
      <c r="E696" s="25"/>
      <c r="F696" s="25"/>
    </row>
    <row r="697" spans="1:6" ht="12.75">
      <c r="A697" s="96"/>
      <c r="B697" s="96"/>
      <c r="C697" s="96"/>
      <c r="D697" s="96"/>
      <c r="E697" s="96"/>
      <c r="F697" s="26"/>
    </row>
    <row r="698" spans="1:6" ht="12" thickBot="1">
      <c r="A698" s="29"/>
      <c r="B698" s="29"/>
      <c r="C698" s="29"/>
      <c r="D698" s="29"/>
      <c r="E698" s="29"/>
      <c r="F698" s="29"/>
    </row>
    <row r="699" spans="1:6" ht="16.5" thickBot="1">
      <c r="A699" s="19" t="s">
        <v>35</v>
      </c>
      <c r="B699" s="8" t="s">
        <v>1</v>
      </c>
      <c r="C699" s="8" t="s">
        <v>91</v>
      </c>
      <c r="D699" s="8" t="s">
        <v>92</v>
      </c>
      <c r="E699" s="8" t="s">
        <v>93</v>
      </c>
      <c r="F699" s="19" t="s">
        <v>94</v>
      </c>
    </row>
    <row r="700" spans="1:6" ht="15.75">
      <c r="A700" s="9">
        <v>1</v>
      </c>
      <c r="B700" s="18" t="s">
        <v>71</v>
      </c>
      <c r="C700" s="31" t="s">
        <v>95</v>
      </c>
      <c r="D700" s="10" t="s">
        <v>98</v>
      </c>
      <c r="E700" s="21" t="s">
        <v>44</v>
      </c>
      <c r="F700" s="10" t="s">
        <v>104</v>
      </c>
    </row>
    <row r="701" spans="1:6" ht="15.75">
      <c r="A701" s="11">
        <v>2</v>
      </c>
      <c r="B701" s="20" t="s">
        <v>73</v>
      </c>
      <c r="C701" s="13"/>
      <c r="D701" s="12" t="s">
        <v>99</v>
      </c>
      <c r="E701" s="22"/>
      <c r="F701" s="12"/>
    </row>
    <row r="702" spans="1:6" ht="15.75">
      <c r="A702" s="11">
        <v>3</v>
      </c>
      <c r="B702" s="20" t="s">
        <v>72</v>
      </c>
      <c r="C702" s="13"/>
      <c r="D702" s="12" t="s">
        <v>99</v>
      </c>
      <c r="E702" s="22"/>
      <c r="F702" s="12"/>
    </row>
    <row r="703" spans="1:6" ht="15.75">
      <c r="A703" s="11">
        <v>4</v>
      </c>
      <c r="B703" s="20" t="s">
        <v>61</v>
      </c>
      <c r="C703" s="13" t="s">
        <v>96</v>
      </c>
      <c r="D703" s="12" t="s">
        <v>100</v>
      </c>
      <c r="E703" s="22" t="s">
        <v>41</v>
      </c>
      <c r="F703" s="12" t="s">
        <v>105</v>
      </c>
    </row>
    <row r="704" spans="1:6" ht="15.75">
      <c r="A704" s="11">
        <v>5</v>
      </c>
      <c r="B704" s="37" t="s">
        <v>86</v>
      </c>
      <c r="C704" s="39"/>
      <c r="D704" s="38" t="s">
        <v>101</v>
      </c>
      <c r="E704" s="22"/>
      <c r="F704" s="12"/>
    </row>
    <row r="705" spans="1:6" ht="15.75">
      <c r="A705" s="11">
        <v>6</v>
      </c>
      <c r="B705" s="20" t="s">
        <v>84</v>
      </c>
      <c r="C705" s="14" t="s">
        <v>97</v>
      </c>
      <c r="D705" s="12" t="s">
        <v>102</v>
      </c>
      <c r="E705" s="22" t="s">
        <v>44</v>
      </c>
      <c r="F705" s="12" t="s">
        <v>104</v>
      </c>
    </row>
    <row r="706" spans="1:6" ht="15.75">
      <c r="A706" s="11">
        <v>7</v>
      </c>
      <c r="B706" s="20" t="s">
        <v>85</v>
      </c>
      <c r="C706" s="13"/>
      <c r="D706" s="12" t="s">
        <v>103</v>
      </c>
      <c r="E706" s="22"/>
      <c r="F706" s="12"/>
    </row>
    <row r="707" spans="1:6" ht="15.75">
      <c r="A707" s="11">
        <v>8</v>
      </c>
      <c r="B707" s="20"/>
      <c r="C707" s="13"/>
      <c r="D707" s="12"/>
      <c r="E707" s="22"/>
      <c r="F707" s="12"/>
    </row>
    <row r="708" spans="1:6" ht="15.75">
      <c r="A708" s="11">
        <v>9</v>
      </c>
      <c r="B708" s="20"/>
      <c r="C708" s="13"/>
      <c r="D708" s="12"/>
      <c r="E708" s="22"/>
      <c r="F708" s="12"/>
    </row>
    <row r="709" spans="1:6" ht="15.75">
      <c r="A709" s="11">
        <v>10</v>
      </c>
      <c r="B709" s="40"/>
      <c r="C709" s="13"/>
      <c r="D709" s="12"/>
      <c r="E709" s="22"/>
      <c r="F709" s="12"/>
    </row>
    <row r="710" spans="1:6" ht="15.75">
      <c r="A710" s="11">
        <v>11</v>
      </c>
      <c r="B710" s="40"/>
      <c r="C710" s="13"/>
      <c r="D710" s="12"/>
      <c r="E710" s="22"/>
      <c r="F710" s="12"/>
    </row>
    <row r="711" spans="1:6" ht="15.75">
      <c r="A711" s="11">
        <v>12</v>
      </c>
      <c r="B711" s="40"/>
      <c r="C711" s="13"/>
      <c r="D711" s="12"/>
      <c r="E711" s="22"/>
      <c r="F711" s="12"/>
    </row>
    <row r="712" spans="1:6" ht="16.5" thickBot="1">
      <c r="A712" s="11">
        <v>13</v>
      </c>
      <c r="B712" s="40"/>
      <c r="C712" s="13"/>
      <c r="D712" s="12"/>
      <c r="E712" s="22"/>
      <c r="F712" s="12"/>
    </row>
    <row r="713" spans="1:6" ht="18">
      <c r="A713" s="27"/>
      <c r="B713" s="27"/>
      <c r="C713" s="27"/>
      <c r="D713" s="27"/>
      <c r="E713" s="27"/>
      <c r="F713" s="27"/>
    </row>
    <row r="714" spans="1:6">
      <c r="A714" s="23"/>
      <c r="B714" s="23"/>
      <c r="C714" s="23"/>
      <c r="D714" s="23"/>
      <c r="E714" s="23"/>
      <c r="F714" s="23"/>
    </row>
    <row r="715" spans="1:6" ht="12.75">
      <c r="A715" s="6" t="s">
        <v>52</v>
      </c>
      <c r="B715" s="6"/>
      <c r="C715" s="6"/>
      <c r="D715" s="6"/>
      <c r="E715" s="28" t="s">
        <v>57</v>
      </c>
      <c r="F715" s="28"/>
    </row>
    <row r="716" spans="1:6" ht="12.75">
      <c r="A716" s="6" t="s">
        <v>45</v>
      </c>
      <c r="B716" s="6"/>
      <c r="C716" s="6"/>
      <c r="D716" s="6"/>
      <c r="E716" s="28" t="s">
        <v>49</v>
      </c>
      <c r="F716" s="28"/>
    </row>
    <row r="717" spans="1:6" ht="15.75">
      <c r="A717" s="30"/>
      <c r="B717" s="30"/>
      <c r="C717" s="30"/>
      <c r="D717" s="30"/>
      <c r="E717" s="30"/>
      <c r="F717" s="30"/>
    </row>
    <row r="718" spans="1:6" ht="12.75">
      <c r="A718" s="6" t="s">
        <v>42</v>
      </c>
      <c r="B718" s="6"/>
      <c r="C718" s="6"/>
      <c r="D718" s="6"/>
      <c r="E718" s="28" t="s">
        <v>58</v>
      </c>
      <c r="F718" s="28"/>
    </row>
    <row r="719" spans="1:6" ht="12.75">
      <c r="A719" s="6" t="s">
        <v>45</v>
      </c>
      <c r="B719" s="6"/>
      <c r="C719" s="6"/>
      <c r="D719" s="6"/>
      <c r="E719" s="28" t="s">
        <v>49</v>
      </c>
      <c r="F719" s="28"/>
    </row>
    <row r="720" spans="1:6" ht="12.75">
      <c r="A720" s="6"/>
      <c r="B720" s="6"/>
      <c r="C720" s="6"/>
      <c r="D720" s="6"/>
      <c r="E720" s="28"/>
      <c r="F720" s="28"/>
    </row>
    <row r="721" spans="1:6" ht="12.75">
      <c r="A721" s="6" t="s">
        <v>13</v>
      </c>
      <c r="B721" s="6"/>
      <c r="C721" s="6"/>
      <c r="D721" s="6"/>
      <c r="E721" s="28" t="s">
        <v>59</v>
      </c>
      <c r="F721" s="28"/>
    </row>
    <row r="722" spans="1:6" ht="12.75">
      <c r="A722" s="6" t="s">
        <v>45</v>
      </c>
      <c r="B722" s="6"/>
      <c r="C722" s="6"/>
      <c r="D722" s="6"/>
      <c r="E722" s="28" t="s">
        <v>60</v>
      </c>
      <c r="F722" s="28"/>
    </row>
    <row r="779" spans="1:6" ht="15">
      <c r="A779" s="342"/>
      <c r="B779" s="342"/>
      <c r="C779" s="342"/>
      <c r="D779" s="342"/>
      <c r="E779" s="342"/>
      <c r="F779" s="342"/>
    </row>
    <row r="780" spans="1:6" ht="15">
      <c r="A780" s="342" t="s">
        <v>88</v>
      </c>
      <c r="B780" s="342"/>
      <c r="C780" s="342"/>
      <c r="D780" s="342"/>
      <c r="E780" s="342"/>
      <c r="F780" s="342"/>
    </row>
    <row r="781" spans="1:6" ht="15">
      <c r="A781" s="342" t="s">
        <v>89</v>
      </c>
      <c r="B781" s="342"/>
      <c r="C781" s="342"/>
      <c r="D781" s="342"/>
      <c r="E781" s="342"/>
      <c r="F781" s="342"/>
    </row>
    <row r="782" spans="1:6" ht="15">
      <c r="A782" s="23"/>
      <c r="B782" s="23"/>
      <c r="C782" s="98" t="s">
        <v>90</v>
      </c>
      <c r="D782" s="23"/>
      <c r="E782" s="23"/>
      <c r="F782" s="23"/>
    </row>
    <row r="783" spans="1:6" ht="12.75">
      <c r="A783" s="24"/>
      <c r="B783" s="24" t="s">
        <v>80</v>
      </c>
      <c r="C783" s="25"/>
      <c r="D783" s="24"/>
      <c r="E783" s="25"/>
      <c r="F783" s="25"/>
    </row>
    <row r="784" spans="1:6" ht="12.75">
      <c r="A784" s="24"/>
      <c r="B784" s="24" t="s">
        <v>54</v>
      </c>
      <c r="C784" s="25"/>
      <c r="D784" s="24"/>
      <c r="E784" s="25"/>
      <c r="F784" s="25"/>
    </row>
    <row r="785" spans="1:6" ht="12.75">
      <c r="A785" s="96"/>
      <c r="B785" s="96"/>
      <c r="C785" s="96"/>
      <c r="D785" s="96"/>
      <c r="E785" s="96"/>
      <c r="F785" s="26"/>
    </row>
    <row r="786" spans="1:6" ht="12" thickBot="1">
      <c r="A786" s="29"/>
      <c r="B786" s="29"/>
      <c r="C786" s="29"/>
      <c r="D786" s="29"/>
      <c r="E786" s="29"/>
      <c r="F786" s="29"/>
    </row>
    <row r="787" spans="1:6" ht="16.5" thickBot="1">
      <c r="A787" s="19" t="s">
        <v>35</v>
      </c>
      <c r="B787" s="8" t="s">
        <v>1</v>
      </c>
      <c r="C787" s="8" t="s">
        <v>91</v>
      </c>
      <c r="D787" s="8" t="s">
        <v>92</v>
      </c>
      <c r="E787" s="8" t="s">
        <v>93</v>
      </c>
      <c r="F787" s="19" t="s">
        <v>94</v>
      </c>
    </row>
    <row r="788" spans="1:6" ht="15.75">
      <c r="A788" s="9">
        <v>1</v>
      </c>
      <c r="B788" s="18" t="s">
        <v>71</v>
      </c>
      <c r="C788" s="31" t="s">
        <v>95</v>
      </c>
      <c r="D788" s="10" t="s">
        <v>98</v>
      </c>
      <c r="E788" s="21" t="s">
        <v>44</v>
      </c>
      <c r="F788" s="10" t="s">
        <v>104</v>
      </c>
    </row>
    <row r="789" spans="1:6" ht="15.75">
      <c r="A789" s="11">
        <v>2</v>
      </c>
      <c r="B789" s="20" t="s">
        <v>73</v>
      </c>
      <c r="C789" s="13"/>
      <c r="D789" s="12" t="s">
        <v>99</v>
      </c>
      <c r="E789" s="22"/>
      <c r="F789" s="12"/>
    </row>
    <row r="790" spans="1:6" ht="15.75">
      <c r="A790" s="11">
        <v>3</v>
      </c>
      <c r="B790" s="20" t="s">
        <v>72</v>
      </c>
      <c r="C790" s="13"/>
      <c r="D790" s="12" t="s">
        <v>99</v>
      </c>
      <c r="E790" s="22"/>
      <c r="F790" s="12"/>
    </row>
    <row r="791" spans="1:6" ht="15.75">
      <c r="A791" s="11">
        <v>4</v>
      </c>
      <c r="B791" s="20" t="s">
        <v>61</v>
      </c>
      <c r="C791" s="13" t="s">
        <v>96</v>
      </c>
      <c r="D791" s="12" t="s">
        <v>100</v>
      </c>
      <c r="E791" s="22" t="s">
        <v>41</v>
      </c>
      <c r="F791" s="12" t="s">
        <v>105</v>
      </c>
    </row>
    <row r="792" spans="1:6" ht="15.75">
      <c r="A792" s="11">
        <v>5</v>
      </c>
      <c r="B792" s="37" t="s">
        <v>86</v>
      </c>
      <c r="C792" s="39"/>
      <c r="D792" s="38" t="s">
        <v>101</v>
      </c>
      <c r="E792" s="22"/>
      <c r="F792" s="12"/>
    </row>
    <row r="793" spans="1:6" ht="15.75">
      <c r="A793" s="11">
        <v>6</v>
      </c>
      <c r="B793" s="20" t="s">
        <v>84</v>
      </c>
      <c r="C793" s="14" t="s">
        <v>97</v>
      </c>
      <c r="D793" s="12" t="s">
        <v>102</v>
      </c>
      <c r="E793" s="22" t="s">
        <v>44</v>
      </c>
      <c r="F793" s="12" t="s">
        <v>104</v>
      </c>
    </row>
    <row r="794" spans="1:6" ht="15.75">
      <c r="A794" s="11">
        <v>7</v>
      </c>
      <c r="B794" s="20" t="s">
        <v>85</v>
      </c>
      <c r="C794" s="13"/>
      <c r="D794" s="12" t="s">
        <v>103</v>
      </c>
      <c r="E794" s="22"/>
      <c r="F794" s="12"/>
    </row>
    <row r="795" spans="1:6" ht="15.75">
      <c r="A795" s="11">
        <v>8</v>
      </c>
      <c r="B795" s="20"/>
      <c r="C795" s="13"/>
      <c r="D795" s="12"/>
      <c r="E795" s="22"/>
      <c r="F795" s="12"/>
    </row>
    <row r="796" spans="1:6" ht="15.75">
      <c r="A796" s="11">
        <v>9</v>
      </c>
      <c r="B796" s="20"/>
      <c r="C796" s="13"/>
      <c r="D796" s="12"/>
      <c r="E796" s="22"/>
      <c r="F796" s="12"/>
    </row>
    <row r="797" spans="1:6" ht="15.75">
      <c r="A797" s="11">
        <v>10</v>
      </c>
      <c r="B797" s="40"/>
      <c r="C797" s="13"/>
      <c r="D797" s="12"/>
      <c r="E797" s="22"/>
      <c r="F797" s="12"/>
    </row>
    <row r="798" spans="1:6" ht="15.75">
      <c r="A798" s="11">
        <v>11</v>
      </c>
      <c r="B798" s="40"/>
      <c r="C798" s="13"/>
      <c r="D798" s="12"/>
      <c r="E798" s="22"/>
      <c r="F798" s="12"/>
    </row>
    <row r="799" spans="1:6" ht="15.75">
      <c r="A799" s="11">
        <v>12</v>
      </c>
      <c r="B799" s="40"/>
      <c r="C799" s="13"/>
      <c r="D799" s="12"/>
      <c r="E799" s="22"/>
      <c r="F799" s="12"/>
    </row>
    <row r="800" spans="1:6" ht="16.5" thickBot="1">
      <c r="A800" s="11">
        <v>13</v>
      </c>
      <c r="B800" s="40"/>
      <c r="C800" s="13"/>
      <c r="D800" s="12"/>
      <c r="E800" s="22"/>
      <c r="F800" s="12"/>
    </row>
    <row r="801" spans="1:6" ht="18">
      <c r="A801" s="27"/>
      <c r="B801" s="27"/>
      <c r="C801" s="27"/>
      <c r="D801" s="27"/>
      <c r="E801" s="27"/>
      <c r="F801" s="27"/>
    </row>
    <row r="802" spans="1:6">
      <c r="A802" s="23"/>
      <c r="B802" s="23"/>
      <c r="C802" s="23"/>
      <c r="D802" s="23"/>
      <c r="E802" s="23"/>
      <c r="F802" s="23"/>
    </row>
    <row r="803" spans="1:6" ht="12.75">
      <c r="A803" s="6" t="s">
        <v>52</v>
      </c>
      <c r="B803" s="6"/>
      <c r="C803" s="6"/>
      <c r="D803" s="6"/>
      <c r="E803" s="28" t="s">
        <v>57</v>
      </c>
      <c r="F803" s="28"/>
    </row>
    <row r="804" spans="1:6" ht="12.75">
      <c r="A804" s="6" t="s">
        <v>45</v>
      </c>
      <c r="B804" s="6"/>
      <c r="C804" s="6"/>
      <c r="D804" s="6"/>
      <c r="E804" s="28" t="s">
        <v>49</v>
      </c>
      <c r="F804" s="28"/>
    </row>
    <row r="805" spans="1:6" ht="15.75">
      <c r="A805" s="30"/>
      <c r="B805" s="30"/>
      <c r="C805" s="30"/>
      <c r="D805" s="30"/>
      <c r="E805" s="30"/>
      <c r="F805" s="30"/>
    </row>
    <row r="806" spans="1:6" ht="12.75">
      <c r="A806" s="6" t="s">
        <v>42</v>
      </c>
      <c r="B806" s="6"/>
      <c r="C806" s="6"/>
      <c r="D806" s="6"/>
      <c r="E806" s="28" t="s">
        <v>58</v>
      </c>
      <c r="F806" s="28"/>
    </row>
    <row r="807" spans="1:6" ht="12.75">
      <c r="A807" s="6" t="s">
        <v>45</v>
      </c>
      <c r="B807" s="6"/>
      <c r="C807" s="6"/>
      <c r="D807" s="6"/>
      <c r="E807" s="28" t="s">
        <v>49</v>
      </c>
      <c r="F807" s="28"/>
    </row>
    <row r="808" spans="1:6" ht="12.75">
      <c r="A808" s="6"/>
      <c r="B808" s="6"/>
      <c r="C808" s="6"/>
      <c r="D808" s="6"/>
      <c r="E808" s="28"/>
      <c r="F808" s="28"/>
    </row>
    <row r="809" spans="1:6" ht="12.75">
      <c r="A809" s="6" t="s">
        <v>13</v>
      </c>
      <c r="B809" s="6"/>
      <c r="C809" s="6"/>
      <c r="D809" s="6"/>
      <c r="E809" s="28" t="s">
        <v>59</v>
      </c>
      <c r="F809" s="28"/>
    </row>
    <row r="810" spans="1:6" ht="12.75">
      <c r="A810" s="6" t="s">
        <v>45</v>
      </c>
      <c r="B810" s="6"/>
      <c r="C810" s="6"/>
      <c r="D810" s="6"/>
      <c r="E810" s="28" t="s">
        <v>60</v>
      </c>
      <c r="F810" s="28"/>
    </row>
  </sheetData>
  <sortState ref="A9:F40">
    <sortCondition ref="B9"/>
  </sortState>
  <mergeCells count="35">
    <mergeCell ref="A54:F54"/>
    <mergeCell ref="A6:E6"/>
    <mergeCell ref="A52:F52"/>
    <mergeCell ref="A53:F53"/>
    <mergeCell ref="A1:X1"/>
    <mergeCell ref="B3:C3"/>
    <mergeCell ref="A339:F339"/>
    <mergeCell ref="A58:E58"/>
    <mergeCell ref="A68:F68"/>
    <mergeCell ref="A67:F67"/>
    <mergeCell ref="A70:F70"/>
    <mergeCell ref="A69:F69"/>
    <mergeCell ref="A163:F163"/>
    <mergeCell ref="A164:F164"/>
    <mergeCell ref="A165:F165"/>
    <mergeCell ref="A251:F251"/>
    <mergeCell ref="A252:F252"/>
    <mergeCell ref="A253:F253"/>
    <mergeCell ref="A691:F691"/>
    <mergeCell ref="A340:F340"/>
    <mergeCell ref="A341:F341"/>
    <mergeCell ref="A427:F427"/>
    <mergeCell ref="A428:F428"/>
    <mergeCell ref="A429:F429"/>
    <mergeCell ref="A515:F515"/>
    <mergeCell ref="A516:F516"/>
    <mergeCell ref="A517:F517"/>
    <mergeCell ref="A603:F603"/>
    <mergeCell ref="A604:F604"/>
    <mergeCell ref="A605:F605"/>
    <mergeCell ref="A692:F692"/>
    <mergeCell ref="A693:F693"/>
    <mergeCell ref="A779:F779"/>
    <mergeCell ref="A780:F780"/>
    <mergeCell ref="A781:F781"/>
  </mergeCells>
  <phoneticPr fontId="0" type="noConversion"/>
  <pageMargins left="0.23622047244094491" right="0" top="0.74803149606299213" bottom="0.74803149606299213" header="0.31496062992125984" footer="0.31496062992125984"/>
  <pageSetup paperSize="9" scale="6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23"/>
  <sheetViews>
    <sheetView zoomScale="90" zoomScaleNormal="90" zoomScaleSheetLayoutView="90" workbookViewId="0">
      <selection activeCell="F3" sqref="F3:G3"/>
    </sheetView>
  </sheetViews>
  <sheetFormatPr defaultRowHeight="15"/>
  <cols>
    <col min="1" max="1" width="4.5703125" style="41" customWidth="1"/>
    <col min="2" max="2" width="14.7109375" style="86" customWidth="1"/>
    <col min="3" max="3" width="20.140625" style="41" customWidth="1"/>
    <col min="4" max="4" width="7.28515625" style="41" customWidth="1"/>
    <col min="5" max="5" width="19.85546875" style="41" customWidth="1"/>
    <col min="6" max="6" width="14.85546875" style="41" customWidth="1"/>
    <col min="7" max="9" width="5.7109375" style="41" customWidth="1"/>
    <col min="10" max="10" width="9" style="41" customWidth="1"/>
    <col min="11" max="11" width="10.42578125" style="41" customWidth="1"/>
    <col min="12" max="12" width="8.42578125" style="41" bestFit="1" customWidth="1"/>
    <col min="13" max="13" width="7.42578125" style="41" customWidth="1"/>
    <col min="14" max="14" width="8.5703125" style="41" customWidth="1"/>
    <col min="15" max="15" width="7.85546875" style="41" customWidth="1"/>
    <col min="16" max="19" width="5" style="41" customWidth="1"/>
    <col min="20" max="20" width="8.7109375" style="41" customWidth="1"/>
    <col min="21" max="21" width="9.42578125" style="41" customWidth="1"/>
    <col min="22" max="22" width="9" style="41" customWidth="1"/>
    <col min="23" max="23" width="7.85546875" style="41" customWidth="1"/>
    <col min="24" max="16384" width="9.140625" style="1"/>
  </cols>
  <sheetData>
    <row r="1" spans="1:23" ht="20.25">
      <c r="A1" s="346" t="s">
        <v>252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</row>
    <row r="2" spans="1:23" ht="20.2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ht="17.100000000000001" customHeight="1">
      <c r="A3" s="191"/>
      <c r="B3" s="347" t="s">
        <v>251</v>
      </c>
      <c r="C3" s="347"/>
      <c r="D3" s="191"/>
      <c r="E3" s="299" t="s">
        <v>129</v>
      </c>
      <c r="F3" s="327" t="s">
        <v>284</v>
      </c>
      <c r="G3" s="299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299"/>
      <c r="U3" s="191"/>
      <c r="V3" s="191"/>
      <c r="W3" s="191"/>
    </row>
    <row r="4" spans="1:23" ht="17.100000000000001" customHeight="1" thickBot="1">
      <c r="A4" s="191"/>
      <c r="B4" s="192"/>
      <c r="C4" s="192"/>
      <c r="D4" s="191"/>
      <c r="E4" s="192"/>
      <c r="F4" s="191"/>
      <c r="G4" s="192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2"/>
      <c r="U4" s="191"/>
      <c r="V4" s="191"/>
      <c r="W4" s="191"/>
    </row>
    <row r="5" spans="1:23" ht="17.100000000000001" customHeight="1" thickBot="1">
      <c r="A5" s="394" t="s">
        <v>217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395"/>
      <c r="W5" s="396"/>
    </row>
    <row r="6" spans="1:23" ht="15.75" customHeight="1" thickBot="1">
      <c r="A6" s="415" t="s">
        <v>0</v>
      </c>
      <c r="B6" s="160" t="s">
        <v>2</v>
      </c>
      <c r="C6" s="401" t="s">
        <v>1</v>
      </c>
      <c r="D6" s="366" t="s">
        <v>26</v>
      </c>
      <c r="E6" s="418" t="s">
        <v>16</v>
      </c>
      <c r="F6" s="418" t="s">
        <v>3</v>
      </c>
      <c r="G6" s="398" t="s">
        <v>47</v>
      </c>
      <c r="H6" s="399"/>
      <c r="I6" s="399"/>
      <c r="J6" s="400"/>
      <c r="K6" s="366" t="s">
        <v>30</v>
      </c>
      <c r="L6" s="366" t="s">
        <v>31</v>
      </c>
      <c r="M6" s="366" t="s">
        <v>32</v>
      </c>
      <c r="N6" s="445" t="s">
        <v>25</v>
      </c>
      <c r="O6" s="410" t="s">
        <v>29</v>
      </c>
      <c r="P6" s="398" t="s">
        <v>48</v>
      </c>
      <c r="Q6" s="399"/>
      <c r="R6" s="399"/>
      <c r="S6" s="400"/>
      <c r="T6" s="366" t="s">
        <v>28</v>
      </c>
      <c r="U6" s="366" t="s">
        <v>27</v>
      </c>
      <c r="V6" s="366" t="s">
        <v>33</v>
      </c>
      <c r="W6" s="366" t="s">
        <v>53</v>
      </c>
    </row>
    <row r="7" spans="1:23" ht="15.75" customHeight="1" thickBot="1">
      <c r="A7" s="416"/>
      <c r="B7" s="161" t="s">
        <v>15</v>
      </c>
      <c r="C7" s="402"/>
      <c r="D7" s="417"/>
      <c r="E7" s="419"/>
      <c r="F7" s="419"/>
      <c r="G7" s="162" t="s">
        <v>18</v>
      </c>
      <c r="H7" s="162" t="s">
        <v>19</v>
      </c>
      <c r="I7" s="162" t="s">
        <v>20</v>
      </c>
      <c r="J7" s="162" t="s">
        <v>21</v>
      </c>
      <c r="K7" s="367" t="s">
        <v>11</v>
      </c>
      <c r="L7" s="367" t="s">
        <v>22</v>
      </c>
      <c r="M7" s="367" t="s">
        <v>23</v>
      </c>
      <c r="N7" s="446"/>
      <c r="O7" s="411" t="s">
        <v>24</v>
      </c>
      <c r="P7" s="162" t="s">
        <v>5</v>
      </c>
      <c r="Q7" s="162" t="s">
        <v>6</v>
      </c>
      <c r="R7" s="162" t="s">
        <v>7</v>
      </c>
      <c r="S7" s="162" t="s">
        <v>8</v>
      </c>
      <c r="T7" s="367" t="s">
        <v>10</v>
      </c>
      <c r="U7" s="367" t="s">
        <v>9</v>
      </c>
      <c r="V7" s="367" t="s">
        <v>12</v>
      </c>
      <c r="W7" s="367" t="s">
        <v>14</v>
      </c>
    </row>
    <row r="8" spans="1:23" ht="16.5" thickBot="1">
      <c r="A8" s="368">
        <v>1</v>
      </c>
      <c r="B8" s="371" t="s">
        <v>166</v>
      </c>
      <c r="C8" s="442" t="s">
        <v>169</v>
      </c>
      <c r="D8" s="444">
        <v>2005</v>
      </c>
      <c r="E8" s="403" t="s">
        <v>210</v>
      </c>
      <c r="F8" s="246" t="s">
        <v>4</v>
      </c>
      <c r="G8" s="247">
        <v>9.3000000000000007</v>
      </c>
      <c r="H8" s="248">
        <v>9</v>
      </c>
      <c r="I8" s="249">
        <v>9.3000000000000007</v>
      </c>
      <c r="J8" s="250">
        <v>9.3000000000000007</v>
      </c>
      <c r="K8" s="251"/>
      <c r="L8" s="252">
        <f>(G8+H8+I8+J8-MAX(G8:J8)-MIN(G8:J8))/2</f>
        <v>9.3000000000000025</v>
      </c>
      <c r="M8" s="253">
        <f>L8*2</f>
        <v>18.600000000000005</v>
      </c>
      <c r="N8" s="246">
        <v>92</v>
      </c>
      <c r="O8" s="254">
        <v>0.92</v>
      </c>
      <c r="P8" s="247">
        <v>9.3000000000000007</v>
      </c>
      <c r="Q8" s="248">
        <v>9.3000000000000007</v>
      </c>
      <c r="R8" s="249">
        <v>9.3000000000000007</v>
      </c>
      <c r="S8" s="255">
        <v>9.1999999999999993</v>
      </c>
      <c r="T8" s="252">
        <f>(P8+Q8+R8+S8-MAX(P8:S8)-MIN(P8:S8))/2</f>
        <v>9.3000000000000007</v>
      </c>
      <c r="U8" s="253">
        <v>0</v>
      </c>
      <c r="V8" s="256">
        <f>SUM(T8,M8,O8)-K8-U8</f>
        <v>28.820000000000007</v>
      </c>
      <c r="W8" s="421" t="s">
        <v>196</v>
      </c>
    </row>
    <row r="9" spans="1:23" ht="16.5" thickBot="1">
      <c r="A9" s="369"/>
      <c r="B9" s="372"/>
      <c r="C9" s="443"/>
      <c r="D9" s="404"/>
      <c r="E9" s="404"/>
      <c r="F9" s="257" t="s">
        <v>17</v>
      </c>
      <c r="G9" s="247">
        <v>9</v>
      </c>
      <c r="H9" s="248">
        <v>8.6999999999999993</v>
      </c>
      <c r="I9" s="249">
        <v>8.6999999999999993</v>
      </c>
      <c r="J9" s="250">
        <v>9</v>
      </c>
      <c r="K9" s="251">
        <v>0</v>
      </c>
      <c r="L9" s="252">
        <f>(G9+H9+I9+J9-MAX(G9:J9)-MIN(G9:J9))/2</f>
        <v>8.85</v>
      </c>
      <c r="M9" s="253">
        <f>L9*2</f>
        <v>17.7</v>
      </c>
      <c r="N9" s="246">
        <v>63</v>
      </c>
      <c r="O9" s="258">
        <v>0.63</v>
      </c>
      <c r="P9" s="247">
        <v>9</v>
      </c>
      <c r="Q9" s="248">
        <v>9</v>
      </c>
      <c r="R9" s="249">
        <v>9.3000000000000007</v>
      </c>
      <c r="S9" s="255">
        <v>9.6</v>
      </c>
      <c r="T9" s="252">
        <f>(P9+Q9+R9+S9-MAX(P9:S9)-MIN(P9:S9))/2</f>
        <v>9.1499999999999986</v>
      </c>
      <c r="U9" s="253">
        <v>0</v>
      </c>
      <c r="V9" s="259">
        <f>SUM(T9,M9,O9)-K9-U9</f>
        <v>27.479999999999997</v>
      </c>
      <c r="W9" s="422"/>
    </row>
    <row r="10" spans="1:23" ht="16.5" thickBot="1">
      <c r="A10" s="369"/>
      <c r="B10" s="371"/>
      <c r="C10" s="374" t="s">
        <v>170</v>
      </c>
      <c r="D10" s="404">
        <v>2001</v>
      </c>
      <c r="E10" s="404"/>
      <c r="F10" s="260" t="s">
        <v>145</v>
      </c>
      <c r="G10" s="261"/>
      <c r="H10" s="262"/>
      <c r="I10" s="263"/>
      <c r="J10" s="264"/>
      <c r="K10" s="265">
        <v>0</v>
      </c>
      <c r="L10" s="266">
        <f>(G10+H10+I10+J10-MAX(G10:J10)-MIN(G10:J10))/2</f>
        <v>0</v>
      </c>
      <c r="M10" s="267">
        <f>L10*2</f>
        <v>0</v>
      </c>
      <c r="N10" s="214"/>
      <c r="O10" s="268">
        <v>0</v>
      </c>
      <c r="P10" s="261"/>
      <c r="Q10" s="262"/>
      <c r="R10" s="263"/>
      <c r="S10" s="269"/>
      <c r="T10" s="252">
        <f>(P10+Q10+R10+S10-MAX(P10:S10)-MIN(P10:S10))/2</f>
        <v>0</v>
      </c>
      <c r="U10" s="267">
        <v>0</v>
      </c>
      <c r="V10" s="259">
        <f>SUM(T10,M10,O10)-K10-U10</f>
        <v>0</v>
      </c>
      <c r="W10" s="423"/>
    </row>
    <row r="11" spans="1:23" ht="16.5" thickBot="1">
      <c r="A11" s="370"/>
      <c r="B11" s="406"/>
      <c r="C11" s="379"/>
      <c r="D11" s="405"/>
      <c r="E11" s="405"/>
      <c r="F11" s="407" t="s">
        <v>46</v>
      </c>
      <c r="G11" s="408"/>
      <c r="H11" s="408"/>
      <c r="I11" s="408"/>
      <c r="J11" s="408"/>
      <c r="K11" s="409"/>
      <c r="L11" s="270">
        <f>SUM(L8:L10)-K8-K9-K10</f>
        <v>18.150000000000002</v>
      </c>
      <c r="M11" s="271"/>
      <c r="N11" s="424" t="s">
        <v>50</v>
      </c>
      <c r="O11" s="425"/>
      <c r="P11" s="425"/>
      <c r="Q11" s="425"/>
      <c r="R11" s="425"/>
      <c r="S11" s="425"/>
      <c r="T11" s="425"/>
      <c r="U11" s="426"/>
      <c r="V11" s="272">
        <f>SUM(V8:V10)</f>
        <v>56.300000000000004</v>
      </c>
      <c r="W11" s="273">
        <f>L11</f>
        <v>18.150000000000002</v>
      </c>
    </row>
    <row r="12" spans="1:23" ht="16.5" customHeight="1" thickBot="1">
      <c r="A12" s="427" t="s">
        <v>209</v>
      </c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9"/>
    </row>
    <row r="13" spans="1:23" ht="15.75" customHeight="1" thickBot="1">
      <c r="A13" s="430" t="s">
        <v>0</v>
      </c>
      <c r="B13" s="230" t="s">
        <v>2</v>
      </c>
      <c r="C13" s="368" t="s">
        <v>1</v>
      </c>
      <c r="D13" s="432" t="s">
        <v>26</v>
      </c>
      <c r="E13" s="434" t="s">
        <v>16</v>
      </c>
      <c r="F13" s="434" t="s">
        <v>3</v>
      </c>
      <c r="G13" s="436" t="s">
        <v>47</v>
      </c>
      <c r="H13" s="437"/>
      <c r="I13" s="437"/>
      <c r="J13" s="438"/>
      <c r="K13" s="432" t="s">
        <v>30</v>
      </c>
      <c r="L13" s="432" t="s">
        <v>31</v>
      </c>
      <c r="M13" s="432" t="s">
        <v>32</v>
      </c>
      <c r="N13" s="440" t="s">
        <v>25</v>
      </c>
      <c r="O13" s="410" t="s">
        <v>29</v>
      </c>
      <c r="P13" s="436" t="s">
        <v>48</v>
      </c>
      <c r="Q13" s="437"/>
      <c r="R13" s="437"/>
      <c r="S13" s="438"/>
      <c r="T13" s="432" t="s">
        <v>28</v>
      </c>
      <c r="U13" s="432" t="s">
        <v>27</v>
      </c>
      <c r="V13" s="432" t="s">
        <v>33</v>
      </c>
      <c r="W13" s="432" t="s">
        <v>53</v>
      </c>
    </row>
    <row r="14" spans="1:23" ht="15.75" customHeight="1" thickBot="1">
      <c r="A14" s="431"/>
      <c r="B14" s="231" t="s">
        <v>15</v>
      </c>
      <c r="C14" s="369"/>
      <c r="D14" s="433"/>
      <c r="E14" s="435"/>
      <c r="F14" s="435"/>
      <c r="G14" s="232" t="s">
        <v>18</v>
      </c>
      <c r="H14" s="232" t="s">
        <v>19</v>
      </c>
      <c r="I14" s="232" t="s">
        <v>20</v>
      </c>
      <c r="J14" s="232" t="s">
        <v>21</v>
      </c>
      <c r="K14" s="439" t="s">
        <v>11</v>
      </c>
      <c r="L14" s="439" t="s">
        <v>22</v>
      </c>
      <c r="M14" s="439" t="s">
        <v>23</v>
      </c>
      <c r="N14" s="441"/>
      <c r="O14" s="411" t="s">
        <v>24</v>
      </c>
      <c r="P14" s="232" t="s">
        <v>5</v>
      </c>
      <c r="Q14" s="232" t="s">
        <v>6</v>
      </c>
      <c r="R14" s="232" t="s">
        <v>7</v>
      </c>
      <c r="S14" s="232" t="s">
        <v>8</v>
      </c>
      <c r="T14" s="439" t="s">
        <v>10</v>
      </c>
      <c r="U14" s="439" t="s">
        <v>9</v>
      </c>
      <c r="V14" s="439" t="s">
        <v>12</v>
      </c>
      <c r="W14" s="439" t="s">
        <v>14</v>
      </c>
    </row>
    <row r="15" spans="1:23" ht="16.5" thickBot="1">
      <c r="A15" s="368">
        <v>1</v>
      </c>
      <c r="B15" s="371" t="s">
        <v>166</v>
      </c>
      <c r="C15" s="447" t="s">
        <v>249</v>
      </c>
      <c r="D15" s="444">
        <v>2006</v>
      </c>
      <c r="E15" s="403" t="s">
        <v>265</v>
      </c>
      <c r="F15" s="246" t="s">
        <v>4</v>
      </c>
      <c r="G15" s="247">
        <v>9</v>
      </c>
      <c r="H15" s="248">
        <v>8.8000000000000007</v>
      </c>
      <c r="I15" s="249">
        <v>8.8000000000000007</v>
      </c>
      <c r="J15" s="250">
        <v>8.6</v>
      </c>
      <c r="K15" s="251">
        <v>0</v>
      </c>
      <c r="L15" s="252">
        <f>(G15+H15+I15+J15-MAX(G15:J15)-MIN(G15:J15))/2</f>
        <v>8.8000000000000007</v>
      </c>
      <c r="M15" s="253">
        <f>L15*2</f>
        <v>17.600000000000001</v>
      </c>
      <c r="N15" s="246">
        <v>100</v>
      </c>
      <c r="O15" s="254">
        <v>1</v>
      </c>
      <c r="P15" s="247">
        <v>9</v>
      </c>
      <c r="Q15" s="248">
        <v>8.9</v>
      </c>
      <c r="R15" s="249">
        <v>8.9</v>
      </c>
      <c r="S15" s="255">
        <v>8.6999999999999993</v>
      </c>
      <c r="T15" s="252">
        <f>(P15+Q15+R15+S15-MAX(P15:S15)-MIN(P15:S15))/2</f>
        <v>8.9</v>
      </c>
      <c r="U15" s="253">
        <v>0</v>
      </c>
      <c r="V15" s="256">
        <f>SUM(T15,M15,O15)-K15-U15</f>
        <v>27.5</v>
      </c>
      <c r="W15" s="421" t="s">
        <v>196</v>
      </c>
    </row>
    <row r="16" spans="1:23" ht="16.5" thickBot="1">
      <c r="A16" s="369"/>
      <c r="B16" s="372"/>
      <c r="C16" s="390"/>
      <c r="D16" s="404"/>
      <c r="E16" s="404"/>
      <c r="F16" s="257" t="s">
        <v>17</v>
      </c>
      <c r="G16" s="247">
        <v>8.8000000000000007</v>
      </c>
      <c r="H16" s="248">
        <v>8.6999999999999993</v>
      </c>
      <c r="I16" s="249">
        <v>8.6</v>
      </c>
      <c r="J16" s="250">
        <v>8.8000000000000007</v>
      </c>
      <c r="K16" s="251">
        <v>0</v>
      </c>
      <c r="L16" s="252">
        <f>(G16+H16+I16+J16-MAX(G16:J16)-MIN(G16:J16))/2</f>
        <v>8.7500000000000036</v>
      </c>
      <c r="M16" s="253">
        <f>L16*2</f>
        <v>17.500000000000007</v>
      </c>
      <c r="N16" s="246">
        <v>53</v>
      </c>
      <c r="O16" s="258">
        <v>0.53</v>
      </c>
      <c r="P16" s="247">
        <v>9</v>
      </c>
      <c r="Q16" s="248">
        <v>8.9</v>
      </c>
      <c r="R16" s="249">
        <v>8.6</v>
      </c>
      <c r="S16" s="255">
        <v>9</v>
      </c>
      <c r="T16" s="252">
        <f>(P16+Q16+R16+S16-MAX(P16:S16)-MIN(P16:S16))/2</f>
        <v>8.9499999999999993</v>
      </c>
      <c r="U16" s="253">
        <v>0</v>
      </c>
      <c r="V16" s="259">
        <f>SUM(T16,M16,O16)-K16-U16</f>
        <v>26.980000000000008</v>
      </c>
      <c r="W16" s="422"/>
    </row>
    <row r="17" spans="1:23" ht="16.5" thickBot="1">
      <c r="A17" s="369"/>
      <c r="B17" s="371"/>
      <c r="C17" s="374" t="s">
        <v>165</v>
      </c>
      <c r="D17" s="404">
        <v>2001</v>
      </c>
      <c r="E17" s="404"/>
      <c r="F17" s="260" t="s">
        <v>145</v>
      </c>
      <c r="G17" s="261"/>
      <c r="H17" s="262"/>
      <c r="I17" s="263"/>
      <c r="J17" s="264"/>
      <c r="K17" s="265">
        <v>0</v>
      </c>
      <c r="L17" s="266">
        <f>(G17+H17+I17+J17-MAX(G17:J17)-MIN(G17:J17))/2</f>
        <v>0</v>
      </c>
      <c r="M17" s="267">
        <f>L17*2</f>
        <v>0</v>
      </c>
      <c r="N17" s="214"/>
      <c r="O17" s="268">
        <v>0</v>
      </c>
      <c r="P17" s="261"/>
      <c r="Q17" s="262"/>
      <c r="R17" s="263"/>
      <c r="S17" s="269"/>
      <c r="T17" s="252">
        <f>(P17+Q17+R17+S17-MAX(P17:S17)-MIN(P17:S17))/2</f>
        <v>0</v>
      </c>
      <c r="U17" s="267">
        <v>0</v>
      </c>
      <c r="V17" s="259">
        <f>SUM(T17,M17,O17)-K17-U17</f>
        <v>0</v>
      </c>
      <c r="W17" s="423"/>
    </row>
    <row r="18" spans="1:23" ht="16.5" thickBot="1">
      <c r="A18" s="370"/>
      <c r="B18" s="406"/>
      <c r="C18" s="379"/>
      <c r="D18" s="405"/>
      <c r="E18" s="405"/>
      <c r="F18" s="407" t="s">
        <v>46</v>
      </c>
      <c r="G18" s="408"/>
      <c r="H18" s="408"/>
      <c r="I18" s="408"/>
      <c r="J18" s="408"/>
      <c r="K18" s="409"/>
      <c r="L18" s="270">
        <f>SUM(L15:L17)-K15-K16-K17</f>
        <v>17.550000000000004</v>
      </c>
      <c r="M18" s="271"/>
      <c r="N18" s="424" t="s">
        <v>50</v>
      </c>
      <c r="O18" s="425"/>
      <c r="P18" s="425"/>
      <c r="Q18" s="425"/>
      <c r="R18" s="425"/>
      <c r="S18" s="425"/>
      <c r="T18" s="425"/>
      <c r="U18" s="426"/>
      <c r="V18" s="272">
        <f>SUM(V15:V17)</f>
        <v>54.480000000000004</v>
      </c>
      <c r="W18" s="273">
        <f>L18</f>
        <v>17.550000000000004</v>
      </c>
    </row>
    <row r="19" spans="1:23" ht="16.5" customHeight="1" thickBot="1">
      <c r="A19" s="412" t="s">
        <v>194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4"/>
    </row>
    <row r="20" spans="1:23" ht="15.75" thickBot="1">
      <c r="A20" s="415" t="s">
        <v>0</v>
      </c>
      <c r="B20" s="160" t="s">
        <v>2</v>
      </c>
      <c r="C20" s="401" t="s">
        <v>1</v>
      </c>
      <c r="D20" s="366" t="s">
        <v>26</v>
      </c>
      <c r="E20" s="418" t="s">
        <v>16</v>
      </c>
      <c r="F20" s="418" t="s">
        <v>3</v>
      </c>
      <c r="G20" s="398" t="s">
        <v>47</v>
      </c>
      <c r="H20" s="399"/>
      <c r="I20" s="399"/>
      <c r="J20" s="400"/>
      <c r="K20" s="366" t="s">
        <v>30</v>
      </c>
      <c r="L20" s="366" t="s">
        <v>31</v>
      </c>
      <c r="M20" s="366" t="s">
        <v>32</v>
      </c>
      <c r="N20" s="445" t="s">
        <v>25</v>
      </c>
      <c r="O20" s="456" t="s">
        <v>29</v>
      </c>
      <c r="P20" s="398" t="s">
        <v>48</v>
      </c>
      <c r="Q20" s="399"/>
      <c r="R20" s="399"/>
      <c r="S20" s="400"/>
      <c r="T20" s="366" t="s">
        <v>28</v>
      </c>
      <c r="U20" s="366" t="s">
        <v>27</v>
      </c>
      <c r="V20" s="366" t="s">
        <v>33</v>
      </c>
      <c r="W20" s="366" t="s">
        <v>53</v>
      </c>
    </row>
    <row r="21" spans="1:23" ht="15.75" thickBot="1">
      <c r="A21" s="416"/>
      <c r="B21" s="161" t="s">
        <v>15</v>
      </c>
      <c r="C21" s="402"/>
      <c r="D21" s="417"/>
      <c r="E21" s="419"/>
      <c r="F21" s="419"/>
      <c r="G21" s="162" t="s">
        <v>18</v>
      </c>
      <c r="H21" s="162" t="s">
        <v>19</v>
      </c>
      <c r="I21" s="162" t="s">
        <v>20</v>
      </c>
      <c r="J21" s="162" t="s">
        <v>21</v>
      </c>
      <c r="K21" s="367" t="s">
        <v>11</v>
      </c>
      <c r="L21" s="367" t="s">
        <v>22</v>
      </c>
      <c r="M21" s="367" t="s">
        <v>23</v>
      </c>
      <c r="N21" s="446"/>
      <c r="O21" s="457" t="s">
        <v>24</v>
      </c>
      <c r="P21" s="162" t="s">
        <v>5</v>
      </c>
      <c r="Q21" s="162" t="s">
        <v>6</v>
      </c>
      <c r="R21" s="162" t="s">
        <v>7</v>
      </c>
      <c r="S21" s="162" t="s">
        <v>8</v>
      </c>
      <c r="T21" s="367" t="s">
        <v>10</v>
      </c>
      <c r="U21" s="367" t="s">
        <v>9</v>
      </c>
      <c r="V21" s="367" t="s">
        <v>12</v>
      </c>
      <c r="W21" s="367" t="s">
        <v>14</v>
      </c>
    </row>
    <row r="22" spans="1:23" s="2" customFormat="1" ht="16.5" thickBot="1">
      <c r="A22" s="401">
        <v>1</v>
      </c>
      <c r="B22" s="371" t="s">
        <v>166</v>
      </c>
      <c r="C22" s="373" t="s">
        <v>167</v>
      </c>
      <c r="D22" s="375">
        <v>2007</v>
      </c>
      <c r="E22" s="403" t="s">
        <v>264</v>
      </c>
      <c r="F22" s="131" t="s">
        <v>4</v>
      </c>
      <c r="G22" s="132">
        <v>8.6</v>
      </c>
      <c r="H22" s="133">
        <v>8.6999999999999993</v>
      </c>
      <c r="I22" s="134">
        <v>8.6</v>
      </c>
      <c r="J22" s="135">
        <v>8.6</v>
      </c>
      <c r="K22" s="136"/>
      <c r="L22" s="137">
        <f>(G22+H22+I22+J22-MAX(G22:J22)-MIN(G22:J22))/2</f>
        <v>8.6000000000000014</v>
      </c>
      <c r="M22" s="138">
        <f>L22*2</f>
        <v>17.200000000000003</v>
      </c>
      <c r="N22" s="131">
        <v>78</v>
      </c>
      <c r="O22" s="139">
        <v>0.78</v>
      </c>
      <c r="P22" s="132">
        <v>8.5</v>
      </c>
      <c r="Q22" s="133">
        <v>8.4</v>
      </c>
      <c r="R22" s="134">
        <v>8.6999999999999993</v>
      </c>
      <c r="S22" s="140">
        <v>8.4</v>
      </c>
      <c r="T22" s="137">
        <f>(P22+Q22+R22+S22-MAX(P22:S22)-MIN(P22:S22))/2</f>
        <v>8.4499999999999993</v>
      </c>
      <c r="U22" s="138">
        <v>0</v>
      </c>
      <c r="V22" s="141">
        <f>SUM(T22,M22,O22)-K22-U22</f>
        <v>26.430000000000003</v>
      </c>
      <c r="W22" s="357" t="s">
        <v>196</v>
      </c>
    </row>
    <row r="23" spans="1:23" s="2" customFormat="1" ht="16.5" thickBot="1">
      <c r="A23" s="402"/>
      <c r="B23" s="372"/>
      <c r="C23" s="374"/>
      <c r="D23" s="376"/>
      <c r="E23" s="404"/>
      <c r="F23" s="142" t="s">
        <v>17</v>
      </c>
      <c r="G23" s="132">
        <v>7.2</v>
      </c>
      <c r="H23" s="133">
        <v>7</v>
      </c>
      <c r="I23" s="134">
        <v>7.4</v>
      </c>
      <c r="J23" s="135">
        <v>7.2</v>
      </c>
      <c r="K23" s="136">
        <v>0</v>
      </c>
      <c r="L23" s="137">
        <f>(G23+H23+I23+J23-MAX(G23:J23)-MIN(G23:J23))/2</f>
        <v>7.1999999999999993</v>
      </c>
      <c r="M23" s="138">
        <f>L23*2</f>
        <v>14.399999999999999</v>
      </c>
      <c r="N23" s="131">
        <v>53</v>
      </c>
      <c r="O23" s="143">
        <v>0.53</v>
      </c>
      <c r="P23" s="132">
        <v>8</v>
      </c>
      <c r="Q23" s="133">
        <v>8.4</v>
      </c>
      <c r="R23" s="134">
        <v>8.3000000000000007</v>
      </c>
      <c r="S23" s="140">
        <v>8</v>
      </c>
      <c r="T23" s="137">
        <f>(P23+Q23+R23+S23-MAX(P23:S23)-MIN(P23:S23))/2</f>
        <v>8.1500000000000021</v>
      </c>
      <c r="U23" s="138">
        <v>0</v>
      </c>
      <c r="V23" s="144">
        <f>SUM(T23,M23,O23)-K23-U23</f>
        <v>23.080000000000002</v>
      </c>
      <c r="W23" s="358"/>
    </row>
    <row r="24" spans="1:23" s="2" customFormat="1" ht="16.5" thickBot="1">
      <c r="A24" s="402"/>
      <c r="B24" s="371"/>
      <c r="C24" s="374" t="s">
        <v>168</v>
      </c>
      <c r="D24" s="376">
        <v>2003</v>
      </c>
      <c r="E24" s="404"/>
      <c r="F24" s="145" t="s">
        <v>145</v>
      </c>
      <c r="G24" s="146"/>
      <c r="H24" s="147"/>
      <c r="I24" s="148"/>
      <c r="J24" s="149"/>
      <c r="K24" s="150">
        <v>0</v>
      </c>
      <c r="L24" s="151">
        <f>(G24+H24+I24+J24-MAX(G24:J24)-MIN(G24:J24))/2</f>
        <v>0</v>
      </c>
      <c r="M24" s="152">
        <f>L24*2</f>
        <v>0</v>
      </c>
      <c r="N24" s="153"/>
      <c r="O24" s="154">
        <v>0</v>
      </c>
      <c r="P24" s="146"/>
      <c r="Q24" s="147"/>
      <c r="R24" s="148"/>
      <c r="S24" s="155"/>
      <c r="T24" s="137">
        <f>(P24+Q24+R24+S24-MAX(P24:S24)-MIN(P24:S24))/2</f>
        <v>0</v>
      </c>
      <c r="U24" s="152">
        <v>0</v>
      </c>
      <c r="V24" s="144">
        <f>SUM(T24,M24,O24)-K24-U24</f>
        <v>0</v>
      </c>
      <c r="W24" s="359"/>
    </row>
    <row r="25" spans="1:23" s="2" customFormat="1" ht="16.5" thickBot="1">
      <c r="A25" s="420"/>
      <c r="B25" s="406"/>
      <c r="C25" s="379"/>
      <c r="D25" s="451"/>
      <c r="E25" s="405"/>
      <c r="F25" s="360" t="s">
        <v>46</v>
      </c>
      <c r="G25" s="361"/>
      <c r="H25" s="361"/>
      <c r="I25" s="361"/>
      <c r="J25" s="361"/>
      <c r="K25" s="362"/>
      <c r="L25" s="156">
        <f>SUM(L22:L24)-K22-K23-K24</f>
        <v>15.8</v>
      </c>
      <c r="M25" s="157"/>
      <c r="N25" s="363" t="s">
        <v>50</v>
      </c>
      <c r="O25" s="364"/>
      <c r="P25" s="364"/>
      <c r="Q25" s="364"/>
      <c r="R25" s="364"/>
      <c r="S25" s="364"/>
      <c r="T25" s="364"/>
      <c r="U25" s="365"/>
      <c r="V25" s="158">
        <f>SUM(V22:V24)</f>
        <v>49.510000000000005</v>
      </c>
      <c r="W25" s="159">
        <f>L25</f>
        <v>15.8</v>
      </c>
    </row>
    <row r="26" spans="1:23" ht="18.75" thickBot="1">
      <c r="A26" s="412" t="s">
        <v>147</v>
      </c>
      <c r="B26" s="413"/>
      <c r="C26" s="413"/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4"/>
    </row>
    <row r="27" spans="1:23" ht="15.75" customHeight="1" thickBot="1">
      <c r="A27" s="415" t="s">
        <v>0</v>
      </c>
      <c r="B27" s="160" t="s">
        <v>2</v>
      </c>
      <c r="C27" s="401" t="s">
        <v>1</v>
      </c>
      <c r="D27" s="366" t="s">
        <v>26</v>
      </c>
      <c r="E27" s="418" t="s">
        <v>16</v>
      </c>
      <c r="F27" s="418" t="s">
        <v>3</v>
      </c>
      <c r="G27" s="398" t="s">
        <v>47</v>
      </c>
      <c r="H27" s="399"/>
      <c r="I27" s="399"/>
      <c r="J27" s="400"/>
      <c r="K27" s="366" t="s">
        <v>30</v>
      </c>
      <c r="L27" s="366" t="s">
        <v>31</v>
      </c>
      <c r="M27" s="366" t="s">
        <v>32</v>
      </c>
      <c r="N27" s="445" t="s">
        <v>25</v>
      </c>
      <c r="O27" s="410" t="s">
        <v>29</v>
      </c>
      <c r="P27" s="398" t="s">
        <v>48</v>
      </c>
      <c r="Q27" s="399"/>
      <c r="R27" s="399"/>
      <c r="S27" s="400"/>
      <c r="T27" s="366" t="s">
        <v>28</v>
      </c>
      <c r="U27" s="366" t="s">
        <v>27</v>
      </c>
      <c r="V27" s="366" t="s">
        <v>33</v>
      </c>
      <c r="W27" s="366" t="s">
        <v>53</v>
      </c>
    </row>
    <row r="28" spans="1:23" ht="15.75" customHeight="1" thickBot="1">
      <c r="A28" s="416"/>
      <c r="B28" s="161" t="s">
        <v>15</v>
      </c>
      <c r="C28" s="402"/>
      <c r="D28" s="417"/>
      <c r="E28" s="419"/>
      <c r="F28" s="419"/>
      <c r="G28" s="162" t="s">
        <v>18</v>
      </c>
      <c r="H28" s="162" t="s">
        <v>19</v>
      </c>
      <c r="I28" s="162" t="s">
        <v>20</v>
      </c>
      <c r="J28" s="162" t="s">
        <v>21</v>
      </c>
      <c r="K28" s="367" t="s">
        <v>11</v>
      </c>
      <c r="L28" s="367" t="s">
        <v>22</v>
      </c>
      <c r="M28" s="367" t="s">
        <v>23</v>
      </c>
      <c r="N28" s="446"/>
      <c r="O28" s="411" t="s">
        <v>24</v>
      </c>
      <c r="P28" s="162" t="s">
        <v>5</v>
      </c>
      <c r="Q28" s="162" t="s">
        <v>6</v>
      </c>
      <c r="R28" s="162" t="s">
        <v>7</v>
      </c>
      <c r="S28" s="162" t="s">
        <v>8</v>
      </c>
      <c r="T28" s="367" t="s">
        <v>10</v>
      </c>
      <c r="U28" s="367" t="s">
        <v>9</v>
      </c>
      <c r="V28" s="367" t="s">
        <v>12</v>
      </c>
      <c r="W28" s="367" t="s">
        <v>14</v>
      </c>
    </row>
    <row r="29" spans="1:23" ht="16.5" customHeight="1" thickBot="1">
      <c r="A29" s="368">
        <v>1</v>
      </c>
      <c r="B29" s="352" t="s">
        <v>156</v>
      </c>
      <c r="C29" s="453" t="s">
        <v>160</v>
      </c>
      <c r="D29" s="348">
        <v>2007</v>
      </c>
      <c r="E29" s="350" t="s">
        <v>157</v>
      </c>
      <c r="F29" s="131" t="s">
        <v>4</v>
      </c>
      <c r="G29" s="132">
        <v>7.7</v>
      </c>
      <c r="H29" s="133">
        <v>7.3</v>
      </c>
      <c r="I29" s="134">
        <v>7.6</v>
      </c>
      <c r="J29" s="135">
        <v>7.5</v>
      </c>
      <c r="K29" s="136">
        <v>0.3</v>
      </c>
      <c r="L29" s="137">
        <f>(G29+H29+I29+J29-MAX(G29:J29)-MIN(G29:J29))/2</f>
        <v>7.5500000000000007</v>
      </c>
      <c r="M29" s="138">
        <f>L29*2</f>
        <v>15.100000000000001</v>
      </c>
      <c r="N29" s="131">
        <v>65</v>
      </c>
      <c r="O29" s="139">
        <v>0.65</v>
      </c>
      <c r="P29" s="132">
        <v>8</v>
      </c>
      <c r="Q29" s="133">
        <v>8.3000000000000007</v>
      </c>
      <c r="R29" s="134">
        <v>8</v>
      </c>
      <c r="S29" s="140">
        <v>8</v>
      </c>
      <c r="T29" s="137">
        <f>(P29+Q29+R29+S29-MAX(P29:S29)-MIN(P29:S29))/2</f>
        <v>7.9999999999999982</v>
      </c>
      <c r="U29" s="138">
        <v>0</v>
      </c>
      <c r="V29" s="141">
        <f>SUM(T29,M29,O29)-K29-U29</f>
        <v>23.45</v>
      </c>
      <c r="W29" s="357" t="s">
        <v>196</v>
      </c>
    </row>
    <row r="30" spans="1:23" ht="16.5" thickBot="1">
      <c r="A30" s="369"/>
      <c r="B30" s="452"/>
      <c r="C30" s="354"/>
      <c r="D30" s="349"/>
      <c r="E30" s="349"/>
      <c r="F30" s="142" t="s">
        <v>17</v>
      </c>
      <c r="G30" s="132">
        <v>8</v>
      </c>
      <c r="H30" s="133">
        <v>8</v>
      </c>
      <c r="I30" s="134">
        <v>8.3000000000000007</v>
      </c>
      <c r="J30" s="135">
        <v>8.3000000000000007</v>
      </c>
      <c r="K30" s="136">
        <v>0</v>
      </c>
      <c r="L30" s="137">
        <f>(G30+H30+I30+J30-MAX(G30:J30)-MIN(G30:J30))/2</f>
        <v>8.15</v>
      </c>
      <c r="M30" s="138">
        <f>L30*2</f>
        <v>16.3</v>
      </c>
      <c r="N30" s="131">
        <v>42</v>
      </c>
      <c r="O30" s="143">
        <v>0.42</v>
      </c>
      <c r="P30" s="132">
        <v>7.7</v>
      </c>
      <c r="Q30" s="133">
        <v>7.9</v>
      </c>
      <c r="R30" s="134">
        <v>7.9</v>
      </c>
      <c r="S30" s="140">
        <v>8.1</v>
      </c>
      <c r="T30" s="137">
        <f>(P30+Q30+R30+S30-MAX(P30:S30)-MIN(P30:S30))/2</f>
        <v>7.9</v>
      </c>
      <c r="U30" s="138">
        <v>0</v>
      </c>
      <c r="V30" s="144">
        <f>SUM(T30,M30,O30)-K30-U30</f>
        <v>24.620000000000005</v>
      </c>
      <c r="W30" s="358"/>
    </row>
    <row r="31" spans="1:23" ht="18" customHeight="1" thickBot="1">
      <c r="A31" s="369"/>
      <c r="B31" s="352" t="s">
        <v>143</v>
      </c>
      <c r="C31" s="354" t="s">
        <v>159</v>
      </c>
      <c r="D31" s="349">
        <v>2002</v>
      </c>
      <c r="E31" s="349"/>
      <c r="F31" s="145" t="s">
        <v>145</v>
      </c>
      <c r="G31" s="146">
        <v>8.1999999999999993</v>
      </c>
      <c r="H31" s="147">
        <v>8.3000000000000007</v>
      </c>
      <c r="I31" s="148">
        <v>8.5</v>
      </c>
      <c r="J31" s="149">
        <v>8.5</v>
      </c>
      <c r="K31" s="150">
        <v>0</v>
      </c>
      <c r="L31" s="151">
        <f>(G31+H31+I31+J31-MAX(G31:J31)-MIN(G31:J31))/2</f>
        <v>8.4</v>
      </c>
      <c r="M31" s="152">
        <f>L31*2</f>
        <v>16.8</v>
      </c>
      <c r="N31" s="153">
        <v>66</v>
      </c>
      <c r="O31" s="154">
        <v>0.66</v>
      </c>
      <c r="P31" s="146">
        <v>7.5</v>
      </c>
      <c r="Q31" s="147">
        <v>7.8</v>
      </c>
      <c r="R31" s="148">
        <v>7.5</v>
      </c>
      <c r="S31" s="155">
        <v>7.5</v>
      </c>
      <c r="T31" s="137">
        <f>(P31+Q31+R31+S31-MAX(P31:S31)-MIN(P31:S31))/2</f>
        <v>7.5</v>
      </c>
      <c r="U31" s="152">
        <v>0</v>
      </c>
      <c r="V31" s="144">
        <f>SUM(T31,M31,O31)-K31-U31</f>
        <v>24.96</v>
      </c>
      <c r="W31" s="359"/>
    </row>
    <row r="32" spans="1:23" ht="16.5" thickBot="1">
      <c r="A32" s="370"/>
      <c r="B32" s="353"/>
      <c r="C32" s="355"/>
      <c r="D32" s="351"/>
      <c r="E32" s="351"/>
      <c r="F32" s="360" t="s">
        <v>46</v>
      </c>
      <c r="G32" s="361"/>
      <c r="H32" s="361"/>
      <c r="I32" s="361"/>
      <c r="J32" s="361"/>
      <c r="K32" s="362"/>
      <c r="L32" s="156">
        <f>SUM(L29:L31)-K29-K30-K31</f>
        <v>23.8</v>
      </c>
      <c r="M32" s="157"/>
      <c r="N32" s="363" t="s">
        <v>50</v>
      </c>
      <c r="O32" s="364"/>
      <c r="P32" s="364"/>
      <c r="Q32" s="364"/>
      <c r="R32" s="364"/>
      <c r="S32" s="364"/>
      <c r="T32" s="364"/>
      <c r="U32" s="365"/>
      <c r="V32" s="158">
        <f>SUM(V29:V31)</f>
        <v>73.03</v>
      </c>
      <c r="W32" s="159">
        <f>L32</f>
        <v>23.8</v>
      </c>
    </row>
    <row r="33" spans="1:23" ht="48" customHeight="1" thickBot="1">
      <c r="A33" s="448" t="s">
        <v>148</v>
      </c>
      <c r="B33" s="449"/>
      <c r="C33" s="449"/>
      <c r="D33" s="449"/>
      <c r="E33" s="449"/>
      <c r="F33" s="449"/>
      <c r="G33" s="449"/>
      <c r="H33" s="449"/>
      <c r="I33" s="449"/>
      <c r="J33" s="449"/>
      <c r="K33" s="449"/>
      <c r="L33" s="449"/>
      <c r="M33" s="449"/>
      <c r="N33" s="449"/>
      <c r="O33" s="449"/>
      <c r="P33" s="449"/>
      <c r="Q33" s="449"/>
      <c r="R33" s="449"/>
      <c r="S33" s="449"/>
      <c r="T33" s="449"/>
      <c r="U33" s="449"/>
      <c r="V33" s="449"/>
      <c r="W33" s="450"/>
    </row>
    <row r="34" spans="1:23" ht="15.75" thickBot="1">
      <c r="A34" s="415" t="s">
        <v>0</v>
      </c>
      <c r="B34" s="160" t="s">
        <v>2</v>
      </c>
      <c r="C34" s="401" t="s">
        <v>1</v>
      </c>
      <c r="D34" s="366" t="s">
        <v>26</v>
      </c>
      <c r="E34" s="418" t="s">
        <v>16</v>
      </c>
      <c r="F34" s="418" t="s">
        <v>3</v>
      </c>
      <c r="G34" s="398" t="s">
        <v>47</v>
      </c>
      <c r="H34" s="399"/>
      <c r="I34" s="399"/>
      <c r="J34" s="400"/>
      <c r="K34" s="366" t="s">
        <v>30</v>
      </c>
      <c r="L34" s="366" t="s">
        <v>31</v>
      </c>
      <c r="M34" s="366" t="s">
        <v>32</v>
      </c>
      <c r="N34" s="445" t="s">
        <v>25</v>
      </c>
      <c r="O34" s="410" t="s">
        <v>29</v>
      </c>
      <c r="P34" s="398" t="s">
        <v>48</v>
      </c>
      <c r="Q34" s="399"/>
      <c r="R34" s="399"/>
      <c r="S34" s="400"/>
      <c r="T34" s="366" t="s">
        <v>28</v>
      </c>
      <c r="U34" s="366" t="s">
        <v>27</v>
      </c>
      <c r="V34" s="366" t="s">
        <v>33</v>
      </c>
      <c r="W34" s="366" t="s">
        <v>53</v>
      </c>
    </row>
    <row r="35" spans="1:23" ht="15.75" thickBot="1">
      <c r="A35" s="416"/>
      <c r="B35" s="161" t="s">
        <v>15</v>
      </c>
      <c r="C35" s="402"/>
      <c r="D35" s="417"/>
      <c r="E35" s="419"/>
      <c r="F35" s="419"/>
      <c r="G35" s="162" t="s">
        <v>18</v>
      </c>
      <c r="H35" s="162" t="s">
        <v>19</v>
      </c>
      <c r="I35" s="162" t="s">
        <v>20</v>
      </c>
      <c r="J35" s="162" t="s">
        <v>21</v>
      </c>
      <c r="K35" s="367" t="s">
        <v>11</v>
      </c>
      <c r="L35" s="367" t="s">
        <v>22</v>
      </c>
      <c r="M35" s="367" t="s">
        <v>23</v>
      </c>
      <c r="N35" s="446"/>
      <c r="O35" s="411" t="s">
        <v>24</v>
      </c>
      <c r="P35" s="162" t="s">
        <v>5</v>
      </c>
      <c r="Q35" s="162" t="s">
        <v>6</v>
      </c>
      <c r="R35" s="162" t="s">
        <v>7</v>
      </c>
      <c r="S35" s="162" t="s">
        <v>8</v>
      </c>
      <c r="T35" s="367" t="s">
        <v>10</v>
      </c>
      <c r="U35" s="367" t="s">
        <v>9</v>
      </c>
      <c r="V35" s="367" t="s">
        <v>12</v>
      </c>
      <c r="W35" s="367" t="s">
        <v>14</v>
      </c>
    </row>
    <row r="36" spans="1:23" ht="16.5" thickBot="1">
      <c r="A36" s="368">
        <v>1</v>
      </c>
      <c r="B36" s="371" t="s">
        <v>207</v>
      </c>
      <c r="C36" s="373" t="s">
        <v>205</v>
      </c>
      <c r="D36" s="375">
        <v>2010</v>
      </c>
      <c r="E36" s="350" t="s">
        <v>261</v>
      </c>
      <c r="F36" s="131" t="s">
        <v>4</v>
      </c>
      <c r="G36" s="132">
        <v>9</v>
      </c>
      <c r="H36" s="133">
        <v>8.9</v>
      </c>
      <c r="I36" s="134">
        <v>8.6999999999999993</v>
      </c>
      <c r="J36" s="135">
        <v>8.6999999999999993</v>
      </c>
      <c r="K36" s="136">
        <v>0</v>
      </c>
      <c r="L36" s="137">
        <f>(G36+H36+I36+J36-MAX(G36:J36)-MIN(G36:J36))/2</f>
        <v>8.7999999999999989</v>
      </c>
      <c r="M36" s="138">
        <f>L36*2</f>
        <v>17.599999999999998</v>
      </c>
      <c r="N36" s="131">
        <v>43</v>
      </c>
      <c r="O36" s="139">
        <v>0.43</v>
      </c>
      <c r="P36" s="132">
        <v>8.4</v>
      </c>
      <c r="Q36" s="133">
        <v>8.5</v>
      </c>
      <c r="R36" s="134">
        <v>8.5</v>
      </c>
      <c r="S36" s="140">
        <v>8.4</v>
      </c>
      <c r="T36" s="137">
        <f>(P36+Q36+R36+S36-MAX(P36:S36)-MIN(P36:S36))/2</f>
        <v>8.4499999999999993</v>
      </c>
      <c r="U36" s="138">
        <v>0</v>
      </c>
      <c r="V36" s="141">
        <f>SUM(T36,M36,O36)-K36-U36</f>
        <v>26.479999999999997</v>
      </c>
      <c r="W36" s="357" t="s">
        <v>196</v>
      </c>
    </row>
    <row r="37" spans="1:23" ht="16.5" thickBot="1">
      <c r="A37" s="369"/>
      <c r="B37" s="372"/>
      <c r="C37" s="374"/>
      <c r="D37" s="376"/>
      <c r="E37" s="349"/>
      <c r="F37" s="142" t="s">
        <v>17</v>
      </c>
      <c r="G37" s="132">
        <v>8.4</v>
      </c>
      <c r="H37" s="133">
        <v>8.4</v>
      </c>
      <c r="I37" s="134">
        <v>8.5</v>
      </c>
      <c r="J37" s="135">
        <v>8.6999999999999993</v>
      </c>
      <c r="K37" s="136">
        <v>1</v>
      </c>
      <c r="L37" s="137">
        <f>(G37+H37+I37+J37-MAX(G37:J37)-MIN(G37:J37))/2</f>
        <v>8.4499999999999993</v>
      </c>
      <c r="M37" s="138">
        <f>L37*2</f>
        <v>16.899999999999999</v>
      </c>
      <c r="N37" s="131">
        <v>29</v>
      </c>
      <c r="O37" s="143">
        <v>0.28999999999999998</v>
      </c>
      <c r="P37" s="132">
        <v>8.4</v>
      </c>
      <c r="Q37" s="133">
        <v>8</v>
      </c>
      <c r="R37" s="134">
        <v>8.4</v>
      </c>
      <c r="S37" s="140">
        <v>8</v>
      </c>
      <c r="T37" s="137">
        <f>(P37+Q37+R37+S37-MAX(P37:S37)-MIN(P37:S37))/2</f>
        <v>8.1999999999999993</v>
      </c>
      <c r="U37" s="138">
        <v>0</v>
      </c>
      <c r="V37" s="144">
        <f>SUM(T37,M37,O37)-K37-U37</f>
        <v>24.389999999999997</v>
      </c>
      <c r="W37" s="358"/>
    </row>
    <row r="38" spans="1:23" ht="16.5" thickBot="1">
      <c r="A38" s="369"/>
      <c r="B38" s="377" t="s">
        <v>208</v>
      </c>
      <c r="C38" s="374" t="s">
        <v>206</v>
      </c>
      <c r="D38" s="376">
        <v>2006</v>
      </c>
      <c r="E38" s="349"/>
      <c r="F38" s="145" t="s">
        <v>145</v>
      </c>
      <c r="G38" s="146">
        <v>8.5</v>
      </c>
      <c r="H38" s="147">
        <v>8.4</v>
      </c>
      <c r="I38" s="148">
        <v>8.4</v>
      </c>
      <c r="J38" s="149">
        <v>8.6</v>
      </c>
      <c r="K38" s="150">
        <v>0</v>
      </c>
      <c r="L38" s="151">
        <f>(G38+H38+I38+J38-MAX(G38:J38)-MIN(G38:J38))/2</f>
        <v>8.4499999999999993</v>
      </c>
      <c r="M38" s="152">
        <f>L38*2</f>
        <v>16.899999999999999</v>
      </c>
      <c r="N38" s="153">
        <v>50</v>
      </c>
      <c r="O38" s="154">
        <v>0.5</v>
      </c>
      <c r="P38" s="146">
        <v>8.3000000000000007</v>
      </c>
      <c r="Q38" s="147">
        <v>8</v>
      </c>
      <c r="R38" s="148">
        <v>8</v>
      </c>
      <c r="S38" s="155">
        <v>8.3000000000000007</v>
      </c>
      <c r="T38" s="137">
        <f>(P38+Q38+R38+S38-MAX(P38:S38)-MIN(P38:S38))/2</f>
        <v>8.15</v>
      </c>
      <c r="U38" s="152">
        <v>0</v>
      </c>
      <c r="V38" s="144">
        <f>SUM(T38,M38,O38)-K38-U38</f>
        <v>25.549999999999997</v>
      </c>
      <c r="W38" s="359"/>
    </row>
    <row r="39" spans="1:23" ht="16.5" thickBot="1">
      <c r="A39" s="370"/>
      <c r="B39" s="378"/>
      <c r="C39" s="379"/>
      <c r="D39" s="451"/>
      <c r="E39" s="351"/>
      <c r="F39" s="360" t="s">
        <v>46</v>
      </c>
      <c r="G39" s="361"/>
      <c r="H39" s="361"/>
      <c r="I39" s="361"/>
      <c r="J39" s="361"/>
      <c r="K39" s="362"/>
      <c r="L39" s="156">
        <f>SUM(L36:L38)-K36-K37-K38</f>
        <v>24.7</v>
      </c>
      <c r="M39" s="157"/>
      <c r="N39" s="363" t="s">
        <v>50</v>
      </c>
      <c r="O39" s="364"/>
      <c r="P39" s="364"/>
      <c r="Q39" s="364"/>
      <c r="R39" s="364"/>
      <c r="S39" s="364"/>
      <c r="T39" s="364"/>
      <c r="U39" s="365"/>
      <c r="V39" s="158">
        <f>SUM(V36:V38)</f>
        <v>76.419999999999987</v>
      </c>
      <c r="W39" s="159">
        <f>L39</f>
        <v>24.7</v>
      </c>
    </row>
    <row r="40" spans="1:23" ht="16.5" thickBot="1">
      <c r="A40" s="368">
        <v>2</v>
      </c>
      <c r="B40" s="371" t="s">
        <v>166</v>
      </c>
      <c r="C40" s="373" t="s">
        <v>262</v>
      </c>
      <c r="D40" s="375">
        <v>2009</v>
      </c>
      <c r="E40" s="350" t="s">
        <v>173</v>
      </c>
      <c r="F40" s="131" t="s">
        <v>4</v>
      </c>
      <c r="G40" s="132">
        <v>8</v>
      </c>
      <c r="H40" s="133">
        <v>8</v>
      </c>
      <c r="I40" s="134">
        <v>8</v>
      </c>
      <c r="J40" s="135">
        <v>8</v>
      </c>
      <c r="K40" s="136"/>
      <c r="L40" s="137">
        <f>(G40+H40+I40+J40-MAX(G40:J40)-MIN(G40:J40))/2</f>
        <v>8</v>
      </c>
      <c r="M40" s="138">
        <f>L40*2</f>
        <v>16</v>
      </c>
      <c r="N40" s="131">
        <v>47</v>
      </c>
      <c r="O40" s="139">
        <v>0.47</v>
      </c>
      <c r="P40" s="132">
        <v>8</v>
      </c>
      <c r="Q40" s="133">
        <v>8</v>
      </c>
      <c r="R40" s="134">
        <v>8.3000000000000007</v>
      </c>
      <c r="S40" s="140">
        <v>8</v>
      </c>
      <c r="T40" s="137">
        <f>(P40+Q40+R40+S40-MAX(P40:S40)-MIN(P40:S40))/2</f>
        <v>7.9999999999999982</v>
      </c>
      <c r="U40" s="138">
        <v>0</v>
      </c>
      <c r="V40" s="141">
        <f>SUM(T40,M40,O40)-K40-U40</f>
        <v>24.47</v>
      </c>
      <c r="W40" s="357" t="s">
        <v>196</v>
      </c>
    </row>
    <row r="41" spans="1:23" ht="16.5" thickBot="1">
      <c r="A41" s="369"/>
      <c r="B41" s="372"/>
      <c r="C41" s="374"/>
      <c r="D41" s="376"/>
      <c r="E41" s="349"/>
      <c r="F41" s="142" t="s">
        <v>17</v>
      </c>
      <c r="G41" s="132">
        <v>8.1999999999999993</v>
      </c>
      <c r="H41" s="133">
        <v>8.4</v>
      </c>
      <c r="I41" s="134">
        <v>8.1</v>
      </c>
      <c r="J41" s="135">
        <v>8</v>
      </c>
      <c r="K41" s="136">
        <v>0</v>
      </c>
      <c r="L41" s="137">
        <f>(G41+H41+I41+J41-MAX(G41:J41)-MIN(G41:J41))/2</f>
        <v>8.1500000000000021</v>
      </c>
      <c r="M41" s="138">
        <f>L41*2</f>
        <v>16.300000000000004</v>
      </c>
      <c r="N41" s="131">
        <v>30</v>
      </c>
      <c r="O41" s="143">
        <v>0.3</v>
      </c>
      <c r="P41" s="132">
        <v>8.1999999999999993</v>
      </c>
      <c r="Q41" s="133">
        <v>8</v>
      </c>
      <c r="R41" s="134">
        <v>8</v>
      </c>
      <c r="S41" s="140">
        <v>7.6</v>
      </c>
      <c r="T41" s="137">
        <f>(P41+Q41+R41+S41-MAX(P41:S41)-MIN(P41:S41))/2</f>
        <v>7.9999999999999991</v>
      </c>
      <c r="U41" s="138">
        <v>0</v>
      </c>
      <c r="V41" s="144">
        <f>SUM(T41,M41,O41)-K41-U41</f>
        <v>24.600000000000005</v>
      </c>
      <c r="W41" s="358"/>
    </row>
    <row r="42" spans="1:23" ht="16.5" thickBot="1">
      <c r="A42" s="369"/>
      <c r="B42" s="371"/>
      <c r="C42" s="390" t="s">
        <v>263</v>
      </c>
      <c r="D42" s="376">
        <v>2004</v>
      </c>
      <c r="E42" s="349"/>
      <c r="F42" s="145" t="s">
        <v>145</v>
      </c>
      <c r="G42" s="132">
        <v>6.9</v>
      </c>
      <c r="H42" s="133">
        <v>7</v>
      </c>
      <c r="I42" s="134">
        <v>7</v>
      </c>
      <c r="J42" s="135">
        <v>7</v>
      </c>
      <c r="K42" s="136">
        <v>0.9</v>
      </c>
      <c r="L42" s="137">
        <f>(G42+H42+I42+J42-MAX(G42:J42)-MIN(G42:J42))/2</f>
        <v>6.9999999999999991</v>
      </c>
      <c r="M42" s="138">
        <f>L42*2</f>
        <v>13.999999999999998</v>
      </c>
      <c r="N42" s="131">
        <v>50</v>
      </c>
      <c r="O42" s="143">
        <v>0.5</v>
      </c>
      <c r="P42" s="132">
        <v>7.2</v>
      </c>
      <c r="Q42" s="133">
        <v>7.2</v>
      </c>
      <c r="R42" s="134">
        <v>7.5</v>
      </c>
      <c r="S42" s="140">
        <v>7.5</v>
      </c>
      <c r="T42" s="137">
        <f>(P42+Q42+R42+S42-MAX(P42:S42)-MIN(P42:S42))/2</f>
        <v>7.35</v>
      </c>
      <c r="U42" s="138">
        <v>0</v>
      </c>
      <c r="V42" s="144">
        <f>SUM(T42,M42,O42)-K42-U42</f>
        <v>20.95</v>
      </c>
      <c r="W42" s="359"/>
    </row>
    <row r="43" spans="1:23" ht="16.5" thickBot="1">
      <c r="A43" s="370"/>
      <c r="B43" s="406"/>
      <c r="C43" s="391"/>
      <c r="D43" s="392"/>
      <c r="E43" s="351"/>
      <c r="F43" s="360" t="s">
        <v>46</v>
      </c>
      <c r="G43" s="361"/>
      <c r="H43" s="361"/>
      <c r="I43" s="361"/>
      <c r="J43" s="361"/>
      <c r="K43" s="362"/>
      <c r="L43" s="156">
        <f>SUM(L40:L42)-K40-K41-K42</f>
        <v>22.250000000000004</v>
      </c>
      <c r="M43" s="157"/>
      <c r="N43" s="363" t="s">
        <v>50</v>
      </c>
      <c r="O43" s="364"/>
      <c r="P43" s="364"/>
      <c r="Q43" s="364"/>
      <c r="R43" s="364"/>
      <c r="S43" s="364"/>
      <c r="T43" s="364"/>
      <c r="U43" s="365"/>
      <c r="V43" s="158">
        <f>SUM(V40:V42)</f>
        <v>70.02000000000001</v>
      </c>
      <c r="W43" s="159">
        <f>L43</f>
        <v>22.250000000000004</v>
      </c>
    </row>
    <row r="44" spans="1:23" ht="16.5" thickBot="1">
      <c r="A44" s="368">
        <v>3</v>
      </c>
      <c r="B44" s="352" t="s">
        <v>156</v>
      </c>
      <c r="C44" s="373" t="s">
        <v>163</v>
      </c>
      <c r="D44" s="375">
        <v>2005</v>
      </c>
      <c r="E44" s="350" t="s">
        <v>157</v>
      </c>
      <c r="F44" s="131" t="s">
        <v>4</v>
      </c>
      <c r="G44" s="132">
        <v>8.3000000000000007</v>
      </c>
      <c r="H44" s="133">
        <v>8</v>
      </c>
      <c r="I44" s="134">
        <v>8.3000000000000007</v>
      </c>
      <c r="J44" s="135">
        <v>8.3000000000000007</v>
      </c>
      <c r="K44" s="136">
        <v>1</v>
      </c>
      <c r="L44" s="137">
        <f>(G44+H44+I44+J44-MAX(G44:J44)-MIN(G44:J44))/2</f>
        <v>8.3000000000000025</v>
      </c>
      <c r="M44" s="138">
        <f>L44*2</f>
        <v>16.600000000000005</v>
      </c>
      <c r="N44" s="131">
        <v>48</v>
      </c>
      <c r="O44" s="139">
        <v>0.48</v>
      </c>
      <c r="P44" s="132">
        <v>8</v>
      </c>
      <c r="Q44" s="133">
        <v>8.1</v>
      </c>
      <c r="R44" s="134">
        <v>8</v>
      </c>
      <c r="S44" s="140">
        <v>8.1999999999999993</v>
      </c>
      <c r="T44" s="137">
        <f>(P44+Q44+R44+S44-MAX(P44:S44)-MIN(P44:S44))/2</f>
        <v>8.0499999999999989</v>
      </c>
      <c r="U44" s="138">
        <v>0</v>
      </c>
      <c r="V44" s="141">
        <f>SUM(T44,M44,O44)-K44-U44</f>
        <v>24.130000000000006</v>
      </c>
      <c r="W44" s="357" t="s">
        <v>196</v>
      </c>
    </row>
    <row r="45" spans="1:23" ht="16.5" thickBot="1">
      <c r="A45" s="369"/>
      <c r="B45" s="452"/>
      <c r="C45" s="374"/>
      <c r="D45" s="376"/>
      <c r="E45" s="349"/>
      <c r="F45" s="142" t="s">
        <v>17</v>
      </c>
      <c r="G45" s="132">
        <v>8.5</v>
      </c>
      <c r="H45" s="133">
        <v>8.6</v>
      </c>
      <c r="I45" s="134">
        <v>8</v>
      </c>
      <c r="J45" s="135">
        <v>8.6999999999999993</v>
      </c>
      <c r="K45" s="136">
        <v>1</v>
      </c>
      <c r="L45" s="137">
        <f>(G45+H45+I45+J45-MAX(G45:J45)-MIN(G45:J45))/2</f>
        <v>8.5499999999999989</v>
      </c>
      <c r="M45" s="138">
        <f>L45*2</f>
        <v>17.099999999999998</v>
      </c>
      <c r="N45" s="131">
        <v>19</v>
      </c>
      <c r="O45" s="143">
        <v>0.19</v>
      </c>
      <c r="P45" s="132">
        <v>7.4</v>
      </c>
      <c r="Q45" s="133">
        <v>7.7</v>
      </c>
      <c r="R45" s="134">
        <v>7.7</v>
      </c>
      <c r="S45" s="140">
        <v>7.7</v>
      </c>
      <c r="T45" s="137">
        <f>(P45+Q45+R45+S45-MAX(P45:S45)-MIN(P45:S45))/2</f>
        <v>7.7</v>
      </c>
      <c r="U45" s="138">
        <v>0</v>
      </c>
      <c r="V45" s="144">
        <f>SUM(T45,M45,O45)-K45-U45</f>
        <v>23.99</v>
      </c>
      <c r="W45" s="358"/>
    </row>
    <row r="46" spans="1:23" ht="16.5" thickBot="1">
      <c r="A46" s="369"/>
      <c r="B46" s="352" t="s">
        <v>143</v>
      </c>
      <c r="C46" s="374" t="s">
        <v>164</v>
      </c>
      <c r="D46" s="376">
        <v>2007</v>
      </c>
      <c r="E46" s="349"/>
      <c r="F46" s="145" t="s">
        <v>145</v>
      </c>
      <c r="G46" s="146">
        <v>8</v>
      </c>
      <c r="H46" s="147">
        <v>8.4</v>
      </c>
      <c r="I46" s="148">
        <v>8</v>
      </c>
      <c r="J46" s="149">
        <v>8.3000000000000007</v>
      </c>
      <c r="K46" s="150">
        <v>0</v>
      </c>
      <c r="L46" s="151">
        <f>(G46+H46+I46+J46-MAX(G46:J46)-MIN(G46:J46))/2</f>
        <v>8.1500000000000021</v>
      </c>
      <c r="M46" s="152">
        <f>L46*2</f>
        <v>16.300000000000004</v>
      </c>
      <c r="N46" s="153">
        <v>45</v>
      </c>
      <c r="O46" s="154">
        <v>0.45</v>
      </c>
      <c r="P46" s="146">
        <v>7.5</v>
      </c>
      <c r="Q46" s="147">
        <v>7.7</v>
      </c>
      <c r="R46" s="148">
        <v>7.6</v>
      </c>
      <c r="S46" s="155">
        <v>7.4</v>
      </c>
      <c r="T46" s="137">
        <f>(P46+Q46+R46+S46-MAX(P46:S46)-MIN(P46:S46))/2</f>
        <v>7.549999999999998</v>
      </c>
      <c r="U46" s="152">
        <v>0</v>
      </c>
      <c r="V46" s="144">
        <f>SUM(T46,M46,O46)-K46-U46</f>
        <v>24.3</v>
      </c>
      <c r="W46" s="359"/>
    </row>
    <row r="47" spans="1:23" ht="16.5" thickBot="1">
      <c r="A47" s="370"/>
      <c r="B47" s="353"/>
      <c r="C47" s="379"/>
      <c r="D47" s="451"/>
      <c r="E47" s="351"/>
      <c r="F47" s="360" t="s">
        <v>46</v>
      </c>
      <c r="G47" s="361"/>
      <c r="H47" s="361"/>
      <c r="I47" s="361"/>
      <c r="J47" s="361"/>
      <c r="K47" s="362"/>
      <c r="L47" s="156">
        <f>SUM(L44:L46)-K44-K45-K46</f>
        <v>23.000000000000004</v>
      </c>
      <c r="M47" s="157"/>
      <c r="N47" s="363" t="s">
        <v>50</v>
      </c>
      <c r="O47" s="364"/>
      <c r="P47" s="364"/>
      <c r="Q47" s="364"/>
      <c r="R47" s="364"/>
      <c r="S47" s="364"/>
      <c r="T47" s="364"/>
      <c r="U47" s="365"/>
      <c r="V47" s="158">
        <f>SUM(V44:V46)</f>
        <v>72.42</v>
      </c>
      <c r="W47" s="159">
        <f>L47</f>
        <v>23.000000000000004</v>
      </c>
    </row>
    <row r="48" spans="1:23" ht="16.5" thickBot="1">
      <c r="A48" s="368">
        <v>4</v>
      </c>
      <c r="B48" s="352" t="s">
        <v>156</v>
      </c>
      <c r="C48" s="373" t="s">
        <v>161</v>
      </c>
      <c r="D48" s="375">
        <v>2007</v>
      </c>
      <c r="E48" s="350" t="s">
        <v>157</v>
      </c>
      <c r="F48" s="131" t="s">
        <v>4</v>
      </c>
      <c r="G48" s="132">
        <v>8.1999999999999993</v>
      </c>
      <c r="H48" s="133">
        <v>8</v>
      </c>
      <c r="I48" s="134">
        <v>7.7</v>
      </c>
      <c r="J48" s="135">
        <v>8.1</v>
      </c>
      <c r="K48" s="136">
        <v>0.9</v>
      </c>
      <c r="L48" s="137">
        <f>(G48+H48+I48+J48-MAX(G48:J48)-MIN(G48:J48))/2</f>
        <v>8.0500000000000007</v>
      </c>
      <c r="M48" s="138">
        <f>L48*2</f>
        <v>16.100000000000001</v>
      </c>
      <c r="N48" s="131">
        <v>36</v>
      </c>
      <c r="O48" s="139">
        <v>0.36</v>
      </c>
      <c r="P48" s="132">
        <v>7.6</v>
      </c>
      <c r="Q48" s="133">
        <v>7.8</v>
      </c>
      <c r="R48" s="134">
        <v>7</v>
      </c>
      <c r="S48" s="140">
        <v>7.7</v>
      </c>
      <c r="T48" s="137">
        <f>(P48+Q48+R48+S48-MAX(P48:S48)-MIN(P48:S48))/2</f>
        <v>7.6499999999999986</v>
      </c>
      <c r="U48" s="138">
        <v>0</v>
      </c>
      <c r="V48" s="141">
        <f>SUM(T48,M48,O48)-K48-U48</f>
        <v>23.21</v>
      </c>
      <c r="W48" s="357" t="s">
        <v>196</v>
      </c>
    </row>
    <row r="49" spans="1:23" ht="16.5" thickBot="1">
      <c r="A49" s="369"/>
      <c r="B49" s="452"/>
      <c r="C49" s="374"/>
      <c r="D49" s="376"/>
      <c r="E49" s="349"/>
      <c r="F49" s="142" t="s">
        <v>17</v>
      </c>
      <c r="G49" s="132">
        <v>7</v>
      </c>
      <c r="H49" s="133">
        <v>7.1</v>
      </c>
      <c r="I49" s="134">
        <v>7.2</v>
      </c>
      <c r="J49" s="135">
        <v>7.1</v>
      </c>
      <c r="K49" s="136">
        <v>2</v>
      </c>
      <c r="L49" s="137">
        <f>(G49+H49+I49+J49-MAX(G49:J49)-MIN(G49:J49))/2</f>
        <v>7.1</v>
      </c>
      <c r="M49" s="138">
        <f>L49*2</f>
        <v>14.2</v>
      </c>
      <c r="N49" s="131">
        <v>27</v>
      </c>
      <c r="O49" s="143">
        <v>0.27</v>
      </c>
      <c r="P49" s="132">
        <v>7.4</v>
      </c>
      <c r="Q49" s="133">
        <v>7</v>
      </c>
      <c r="R49" s="134">
        <v>7.2</v>
      </c>
      <c r="S49" s="140">
        <v>7</v>
      </c>
      <c r="T49" s="137">
        <f>(P49+Q49+R49+S49-MAX(P49:S49)-MIN(P49:S49))/2</f>
        <v>7.1000000000000014</v>
      </c>
      <c r="U49" s="138">
        <v>0</v>
      </c>
      <c r="V49" s="144">
        <f>SUM(T49,M49,O49)-K49-U49</f>
        <v>19.57</v>
      </c>
      <c r="W49" s="358"/>
    </row>
    <row r="50" spans="1:23" ht="16.5" thickBot="1">
      <c r="A50" s="369"/>
      <c r="B50" s="352" t="s">
        <v>143</v>
      </c>
      <c r="C50" s="374" t="s">
        <v>162</v>
      </c>
      <c r="D50" s="376">
        <v>2003</v>
      </c>
      <c r="E50" s="349"/>
      <c r="F50" s="145" t="s">
        <v>145</v>
      </c>
      <c r="G50" s="146">
        <v>5.3</v>
      </c>
      <c r="H50" s="147">
        <v>5.4</v>
      </c>
      <c r="I50" s="148">
        <v>5.2</v>
      </c>
      <c r="J50" s="149">
        <v>5.3</v>
      </c>
      <c r="K50" s="150">
        <v>0.6</v>
      </c>
      <c r="L50" s="151">
        <f>(G50+H50+I50+J50-MAX(G50:J50)-MIN(G50:J50))/2</f>
        <v>5.2999999999999989</v>
      </c>
      <c r="M50" s="152">
        <f>L50*2</f>
        <v>10.599999999999998</v>
      </c>
      <c r="N50" s="153">
        <v>53</v>
      </c>
      <c r="O50" s="154">
        <v>0.5</v>
      </c>
      <c r="P50" s="146">
        <v>6.5</v>
      </c>
      <c r="Q50" s="147">
        <v>6.6</v>
      </c>
      <c r="R50" s="148">
        <v>6.8</v>
      </c>
      <c r="S50" s="155">
        <v>6.7</v>
      </c>
      <c r="T50" s="137">
        <f>(P50+Q50+R50+S50-MAX(P50:S50)-MIN(P50:S50))/2</f>
        <v>6.6499999999999986</v>
      </c>
      <c r="U50" s="152">
        <v>0</v>
      </c>
      <c r="V50" s="144">
        <f>SUM(T50,M50,O50)-K50-U50</f>
        <v>17.149999999999995</v>
      </c>
      <c r="W50" s="359"/>
    </row>
    <row r="51" spans="1:23" ht="16.5" thickBot="1">
      <c r="A51" s="370"/>
      <c r="B51" s="353"/>
      <c r="C51" s="379"/>
      <c r="D51" s="451"/>
      <c r="E51" s="351"/>
      <c r="F51" s="360" t="s">
        <v>46</v>
      </c>
      <c r="G51" s="361"/>
      <c r="H51" s="361"/>
      <c r="I51" s="361"/>
      <c r="J51" s="361"/>
      <c r="K51" s="362"/>
      <c r="L51" s="156">
        <f>SUM(L48:L50)-K48-K49-K50</f>
        <v>16.95</v>
      </c>
      <c r="M51" s="157"/>
      <c r="N51" s="363" t="s">
        <v>50</v>
      </c>
      <c r="O51" s="364"/>
      <c r="P51" s="364"/>
      <c r="Q51" s="364"/>
      <c r="R51" s="364"/>
      <c r="S51" s="364"/>
      <c r="T51" s="364"/>
      <c r="U51" s="365"/>
      <c r="V51" s="158">
        <f>SUM(V48:V50)</f>
        <v>59.929999999999993</v>
      </c>
      <c r="W51" s="159">
        <f>L51</f>
        <v>16.95</v>
      </c>
    </row>
    <row r="52" spans="1:23" ht="21" thickBot="1">
      <c r="A52" s="454" t="s">
        <v>149</v>
      </c>
      <c r="B52" s="455"/>
      <c r="C52" s="455"/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  <c r="V52" s="455"/>
      <c r="W52" s="455"/>
    </row>
    <row r="53" spans="1:23" ht="15.75" thickBot="1">
      <c r="A53" s="415" t="s">
        <v>0</v>
      </c>
      <c r="B53" s="160" t="s">
        <v>2</v>
      </c>
      <c r="C53" s="401" t="s">
        <v>1</v>
      </c>
      <c r="D53" s="366" t="s">
        <v>26</v>
      </c>
      <c r="E53" s="418" t="s">
        <v>16</v>
      </c>
      <c r="F53" s="418" t="s">
        <v>3</v>
      </c>
      <c r="G53" s="398" t="s">
        <v>47</v>
      </c>
      <c r="H53" s="399"/>
      <c r="I53" s="399"/>
      <c r="J53" s="400"/>
      <c r="K53" s="366" t="s">
        <v>30</v>
      </c>
      <c r="L53" s="366" t="s">
        <v>31</v>
      </c>
      <c r="M53" s="366" t="s">
        <v>32</v>
      </c>
      <c r="N53" s="445" t="s">
        <v>25</v>
      </c>
      <c r="O53" s="410" t="s">
        <v>29</v>
      </c>
      <c r="P53" s="398" t="s">
        <v>48</v>
      </c>
      <c r="Q53" s="399"/>
      <c r="R53" s="399"/>
      <c r="S53" s="400"/>
      <c r="T53" s="366" t="s">
        <v>28</v>
      </c>
      <c r="U53" s="366" t="s">
        <v>27</v>
      </c>
      <c r="V53" s="366" t="s">
        <v>33</v>
      </c>
      <c r="W53" s="366" t="s">
        <v>53</v>
      </c>
    </row>
    <row r="54" spans="1:23" ht="15.75" thickBot="1">
      <c r="A54" s="416"/>
      <c r="B54" s="161" t="s">
        <v>15</v>
      </c>
      <c r="C54" s="402"/>
      <c r="D54" s="417"/>
      <c r="E54" s="419"/>
      <c r="F54" s="419"/>
      <c r="G54" s="162" t="s">
        <v>18</v>
      </c>
      <c r="H54" s="162" t="s">
        <v>19</v>
      </c>
      <c r="I54" s="162" t="s">
        <v>20</v>
      </c>
      <c r="J54" s="162" t="s">
        <v>21</v>
      </c>
      <c r="K54" s="367" t="s">
        <v>11</v>
      </c>
      <c r="L54" s="367" t="s">
        <v>22</v>
      </c>
      <c r="M54" s="367" t="s">
        <v>23</v>
      </c>
      <c r="N54" s="446"/>
      <c r="O54" s="411" t="s">
        <v>24</v>
      </c>
      <c r="P54" s="162" t="s">
        <v>5</v>
      </c>
      <c r="Q54" s="162" t="s">
        <v>6</v>
      </c>
      <c r="R54" s="162" t="s">
        <v>7</v>
      </c>
      <c r="S54" s="162" t="s">
        <v>8</v>
      </c>
      <c r="T54" s="367" t="s">
        <v>10</v>
      </c>
      <c r="U54" s="367" t="s">
        <v>9</v>
      </c>
      <c r="V54" s="367" t="s">
        <v>12</v>
      </c>
      <c r="W54" s="367" t="s">
        <v>14</v>
      </c>
    </row>
    <row r="55" spans="1:23" ht="16.5" thickBot="1">
      <c r="A55" s="368">
        <v>1</v>
      </c>
      <c r="B55" s="371" t="s">
        <v>207</v>
      </c>
      <c r="C55" s="373" t="s">
        <v>257</v>
      </c>
      <c r="D55" s="375">
        <v>2009</v>
      </c>
      <c r="E55" s="350" t="s">
        <v>214</v>
      </c>
      <c r="F55" s="131" t="s">
        <v>4</v>
      </c>
      <c r="G55" s="132">
        <v>9.1999999999999993</v>
      </c>
      <c r="H55" s="133">
        <v>9</v>
      </c>
      <c r="I55" s="134">
        <v>9</v>
      </c>
      <c r="J55" s="135">
        <v>9.1</v>
      </c>
      <c r="K55" s="136">
        <v>0</v>
      </c>
      <c r="L55" s="137">
        <f>(G55+H55+I55+J55-MAX(G55:J55)-MIN(G55:J55))/2</f>
        <v>9.0499999999999989</v>
      </c>
      <c r="M55" s="138">
        <f>L55*2</f>
        <v>18.099999999999998</v>
      </c>
      <c r="N55" s="131">
        <v>30</v>
      </c>
      <c r="O55" s="139">
        <v>0</v>
      </c>
      <c r="P55" s="132"/>
      <c r="Q55" s="133"/>
      <c r="R55" s="134"/>
      <c r="S55" s="140"/>
      <c r="T55" s="137">
        <f>(P55+Q55+R55+S55-MAX(P55:S55)-MIN(P55:S55))/2</f>
        <v>0</v>
      </c>
      <c r="U55" s="138">
        <v>0</v>
      </c>
      <c r="V55" s="141">
        <f>SUM(T55,M55,O55)-K55-U55</f>
        <v>18.099999999999998</v>
      </c>
      <c r="W55" s="357">
        <v>2</v>
      </c>
    </row>
    <row r="56" spans="1:23" ht="16.5" thickBot="1">
      <c r="A56" s="369"/>
      <c r="B56" s="372"/>
      <c r="C56" s="374"/>
      <c r="D56" s="376"/>
      <c r="E56" s="349"/>
      <c r="F56" s="142" t="s">
        <v>17</v>
      </c>
      <c r="G56" s="132">
        <v>8.5</v>
      </c>
      <c r="H56" s="133">
        <v>8.5</v>
      </c>
      <c r="I56" s="134">
        <v>8.5</v>
      </c>
      <c r="J56" s="135">
        <v>8</v>
      </c>
      <c r="K56" s="136"/>
      <c r="L56" s="137">
        <f>(G56+H56+I56+J56-MAX(G56:J56)-MIN(G56:J56))/2</f>
        <v>8.5</v>
      </c>
      <c r="M56" s="138">
        <f>L56*2</f>
        <v>17</v>
      </c>
      <c r="N56" s="131">
        <v>16</v>
      </c>
      <c r="O56" s="143">
        <v>0.16</v>
      </c>
      <c r="P56" s="132"/>
      <c r="Q56" s="133"/>
      <c r="R56" s="134"/>
      <c r="S56" s="140"/>
      <c r="T56" s="137">
        <f>(P56+Q56+R56+S56-MAX(P56:S56)-MIN(P56:S56))/2</f>
        <v>0</v>
      </c>
      <c r="U56" s="138">
        <v>0</v>
      </c>
      <c r="V56" s="144">
        <f>SUM(T56,M56,O56)-K56-U56</f>
        <v>17.16</v>
      </c>
      <c r="W56" s="358"/>
    </row>
    <row r="57" spans="1:23" ht="16.5" thickBot="1">
      <c r="A57" s="369"/>
      <c r="B57" s="377" t="s">
        <v>208</v>
      </c>
      <c r="C57" s="374" t="s">
        <v>258</v>
      </c>
      <c r="D57" s="376">
        <v>2006</v>
      </c>
      <c r="E57" s="349"/>
      <c r="F57" s="145" t="s">
        <v>145</v>
      </c>
      <c r="G57" s="146"/>
      <c r="H57" s="147"/>
      <c r="I57" s="148"/>
      <c r="J57" s="149"/>
      <c r="K57" s="150">
        <v>0</v>
      </c>
      <c r="L57" s="151">
        <f>(G57+H57+I57+J57-MAX(G57:J57)-MIN(G57:J57))/2</f>
        <v>0</v>
      </c>
      <c r="M57" s="152">
        <f>L57*2</f>
        <v>0</v>
      </c>
      <c r="N57" s="153"/>
      <c r="O57" s="154">
        <v>0</v>
      </c>
      <c r="P57" s="146"/>
      <c r="Q57" s="147"/>
      <c r="R57" s="148"/>
      <c r="S57" s="155"/>
      <c r="T57" s="137">
        <f>(P57+Q57+R57+S57-MAX(P57:S57)-MIN(P57:S57))/2</f>
        <v>0</v>
      </c>
      <c r="U57" s="152">
        <v>0</v>
      </c>
      <c r="V57" s="144">
        <f>SUM(T57,M57,O57)-K57-U57</f>
        <v>0</v>
      </c>
      <c r="W57" s="359"/>
    </row>
    <row r="58" spans="1:23" ht="16.5" thickBot="1">
      <c r="A58" s="370"/>
      <c r="B58" s="378"/>
      <c r="C58" s="379"/>
      <c r="D58" s="451"/>
      <c r="E58" s="351"/>
      <c r="F58" s="360" t="s">
        <v>46</v>
      </c>
      <c r="G58" s="361"/>
      <c r="H58" s="361"/>
      <c r="I58" s="361"/>
      <c r="J58" s="361"/>
      <c r="K58" s="362"/>
      <c r="L58" s="156">
        <f>SUM(L55:L57)-K55-K56-K57</f>
        <v>17.549999999999997</v>
      </c>
      <c r="M58" s="157"/>
      <c r="N58" s="363" t="s">
        <v>50</v>
      </c>
      <c r="O58" s="364"/>
      <c r="P58" s="364"/>
      <c r="Q58" s="364"/>
      <c r="R58" s="364"/>
      <c r="S58" s="364"/>
      <c r="T58" s="364"/>
      <c r="U58" s="365"/>
      <c r="V58" s="158">
        <f>SUM(V55:V57)</f>
        <v>35.26</v>
      </c>
      <c r="W58" s="159">
        <f>L58</f>
        <v>17.549999999999997</v>
      </c>
    </row>
    <row r="59" spans="1:23" ht="16.5" thickBot="1">
      <c r="A59" s="368">
        <v>2</v>
      </c>
      <c r="B59" s="352" t="s">
        <v>202</v>
      </c>
      <c r="C59" s="373" t="s">
        <v>180</v>
      </c>
      <c r="D59" s="375">
        <v>2007</v>
      </c>
      <c r="E59" s="350" t="s">
        <v>178</v>
      </c>
      <c r="F59" s="131" t="s">
        <v>4</v>
      </c>
      <c r="G59" s="132">
        <v>8.3000000000000007</v>
      </c>
      <c r="H59" s="133">
        <v>8.5</v>
      </c>
      <c r="I59" s="134">
        <v>8.4</v>
      </c>
      <c r="J59" s="135">
        <v>8.5</v>
      </c>
      <c r="K59" s="136"/>
      <c r="L59" s="137">
        <f>(G59+H59+I59+J59-MAX(G59:J59)-MIN(G59:J59))/2</f>
        <v>8.4500000000000011</v>
      </c>
      <c r="M59" s="138">
        <f>L59*2</f>
        <v>16.900000000000002</v>
      </c>
      <c r="N59" s="131">
        <v>33</v>
      </c>
      <c r="O59" s="139">
        <v>0.3</v>
      </c>
      <c r="P59" s="132"/>
      <c r="Q59" s="133"/>
      <c r="R59" s="134"/>
      <c r="S59" s="140"/>
      <c r="T59" s="137">
        <f>(P59+Q59+R59+S59-MAX(P59:S59)-MIN(P59:S59))/2</f>
        <v>0</v>
      </c>
      <c r="U59" s="138">
        <v>0</v>
      </c>
      <c r="V59" s="141">
        <f>SUM(T59,M59,O59)-K59-U59</f>
        <v>17.200000000000003</v>
      </c>
      <c r="W59" s="357">
        <v>2</v>
      </c>
    </row>
    <row r="60" spans="1:23" ht="16.5" thickBot="1">
      <c r="A60" s="369"/>
      <c r="B60" s="452"/>
      <c r="C60" s="374"/>
      <c r="D60" s="376"/>
      <c r="E60" s="349"/>
      <c r="F60" s="142" t="s">
        <v>17</v>
      </c>
      <c r="G60" s="132">
        <v>8.1999999999999993</v>
      </c>
      <c r="H60" s="133">
        <v>8</v>
      </c>
      <c r="I60" s="134">
        <v>8.3000000000000007</v>
      </c>
      <c r="J60" s="135">
        <v>8</v>
      </c>
      <c r="K60" s="136">
        <v>0</v>
      </c>
      <c r="L60" s="137">
        <f>(G60+H60+I60+J60-MAX(G60:J60)-MIN(G60:J60))/2</f>
        <v>8.1</v>
      </c>
      <c r="M60" s="138">
        <f>L60*2</f>
        <v>16.2</v>
      </c>
      <c r="N60" s="131">
        <v>21</v>
      </c>
      <c r="O60" s="143">
        <v>0.2</v>
      </c>
      <c r="P60" s="132"/>
      <c r="Q60" s="133"/>
      <c r="R60" s="134"/>
      <c r="S60" s="140"/>
      <c r="T60" s="137">
        <f>(P60+Q60+R60+S60-MAX(P60:S60)-MIN(P60:S60))/2</f>
        <v>0</v>
      </c>
      <c r="U60" s="138">
        <v>0</v>
      </c>
      <c r="V60" s="144">
        <f>SUM(T60,M60,O60)-K60-U60</f>
        <v>16.399999999999999</v>
      </c>
      <c r="W60" s="358"/>
    </row>
    <row r="61" spans="1:23" ht="16.5" thickBot="1">
      <c r="A61" s="369"/>
      <c r="B61" s="352" t="s">
        <v>81</v>
      </c>
      <c r="C61" s="374" t="s">
        <v>181</v>
      </c>
      <c r="D61" s="376">
        <v>2004</v>
      </c>
      <c r="E61" s="349"/>
      <c r="F61" s="145" t="s">
        <v>145</v>
      </c>
      <c r="G61" s="146"/>
      <c r="H61" s="147"/>
      <c r="I61" s="148"/>
      <c r="J61" s="149"/>
      <c r="K61" s="150">
        <v>0</v>
      </c>
      <c r="L61" s="151">
        <f>(G61+H61+I61+J61-MAX(G61:J61)-MIN(G61:J61))/2</f>
        <v>0</v>
      </c>
      <c r="M61" s="152">
        <f>L61*2</f>
        <v>0</v>
      </c>
      <c r="N61" s="153"/>
      <c r="O61" s="154">
        <v>0</v>
      </c>
      <c r="P61" s="146"/>
      <c r="Q61" s="147"/>
      <c r="R61" s="148"/>
      <c r="S61" s="155"/>
      <c r="T61" s="137">
        <f>(P61+Q61+R61+S61-MAX(P61:S61)-MIN(P61:S61))/2</f>
        <v>0</v>
      </c>
      <c r="U61" s="152">
        <v>0</v>
      </c>
      <c r="V61" s="144">
        <f>SUM(T61,M61,O61)-K61-U61</f>
        <v>0</v>
      </c>
      <c r="W61" s="359"/>
    </row>
    <row r="62" spans="1:23" ht="16.5" thickBot="1">
      <c r="A62" s="370"/>
      <c r="B62" s="353"/>
      <c r="C62" s="379"/>
      <c r="D62" s="451"/>
      <c r="E62" s="351"/>
      <c r="F62" s="360" t="s">
        <v>46</v>
      </c>
      <c r="G62" s="361"/>
      <c r="H62" s="361"/>
      <c r="I62" s="361"/>
      <c r="J62" s="361"/>
      <c r="K62" s="362"/>
      <c r="L62" s="156">
        <f>SUM(L59:L61)-K59-K60-K61</f>
        <v>16.55</v>
      </c>
      <c r="M62" s="157"/>
      <c r="N62" s="363" t="s">
        <v>50</v>
      </c>
      <c r="O62" s="364"/>
      <c r="P62" s="364"/>
      <c r="Q62" s="364"/>
      <c r="R62" s="364"/>
      <c r="S62" s="364"/>
      <c r="T62" s="364"/>
      <c r="U62" s="365"/>
      <c r="V62" s="158">
        <f>SUM(V59:V61)</f>
        <v>33.6</v>
      </c>
      <c r="W62" s="159">
        <f>L62</f>
        <v>16.55</v>
      </c>
    </row>
    <row r="63" spans="1:23" ht="26.25" thickBot="1">
      <c r="A63" s="368">
        <v>3</v>
      </c>
      <c r="B63" s="241" t="s">
        <v>227</v>
      </c>
      <c r="C63" s="242" t="s">
        <v>259</v>
      </c>
      <c r="D63" s="243">
        <v>2010</v>
      </c>
      <c r="E63" s="215" t="s">
        <v>238</v>
      </c>
      <c r="F63" s="131" t="s">
        <v>4</v>
      </c>
      <c r="G63" s="132">
        <v>8.6</v>
      </c>
      <c r="H63" s="133">
        <v>8.3000000000000007</v>
      </c>
      <c r="I63" s="134">
        <v>8.6</v>
      </c>
      <c r="J63" s="135">
        <v>8.4</v>
      </c>
      <c r="K63" s="136">
        <v>0</v>
      </c>
      <c r="L63" s="137">
        <f>(G63+H63+I63+J63-MAX(G63:J63)-MIN(G63:J63))/2</f>
        <v>8.4999999999999982</v>
      </c>
      <c r="M63" s="138">
        <f>L63*2</f>
        <v>16.999999999999996</v>
      </c>
      <c r="N63" s="131">
        <v>30</v>
      </c>
      <c r="O63" s="139">
        <v>0.3</v>
      </c>
      <c r="P63" s="132"/>
      <c r="Q63" s="133"/>
      <c r="R63" s="134"/>
      <c r="S63" s="140"/>
      <c r="T63" s="137">
        <f>(P63+Q63+R63+S63-MAX(P63:S63)-MIN(P63:S63))/2</f>
        <v>0</v>
      </c>
      <c r="U63" s="138">
        <v>0</v>
      </c>
      <c r="V63" s="141">
        <f>SUM(T63,M63,O63)-K63-U63</f>
        <v>17.299999999999997</v>
      </c>
      <c r="W63" s="357" t="s">
        <v>196</v>
      </c>
    </row>
    <row r="64" spans="1:23" ht="16.5" thickBot="1">
      <c r="A64" s="369"/>
      <c r="B64" s="308" t="s">
        <v>230</v>
      </c>
      <c r="C64" s="316" t="s">
        <v>260</v>
      </c>
      <c r="D64" s="244">
        <v>2003</v>
      </c>
      <c r="E64" s="300" t="s">
        <v>237</v>
      </c>
      <c r="F64" s="142" t="s">
        <v>17</v>
      </c>
      <c r="G64" s="132">
        <v>7.7</v>
      </c>
      <c r="H64" s="133">
        <v>7.3</v>
      </c>
      <c r="I64" s="134">
        <v>7.5</v>
      </c>
      <c r="J64" s="135">
        <v>7.3</v>
      </c>
      <c r="K64" s="136"/>
      <c r="L64" s="137">
        <f>(G64+H64+I64+J64-MAX(G64:J64)-MIN(G64:J64))/2</f>
        <v>7.4</v>
      </c>
      <c r="M64" s="138">
        <f>L64*2</f>
        <v>14.8</v>
      </c>
      <c r="N64" s="131">
        <v>20</v>
      </c>
      <c r="O64" s="143">
        <v>0.2</v>
      </c>
      <c r="P64" s="132"/>
      <c r="Q64" s="133"/>
      <c r="R64" s="134"/>
      <c r="S64" s="140"/>
      <c r="T64" s="137">
        <f>(P64+Q64+R64+S64-MAX(P64:S64)-MIN(P64:S64))/2</f>
        <v>0</v>
      </c>
      <c r="U64" s="138">
        <v>0</v>
      </c>
      <c r="V64" s="144">
        <f>SUM(T64,M64,O64)-K64-U64</f>
        <v>15</v>
      </c>
      <c r="W64" s="358"/>
    </row>
    <row r="65" spans="1:23" ht="16.5" thickBot="1">
      <c r="A65" s="369"/>
      <c r="B65" s="352" t="s">
        <v>231</v>
      </c>
      <c r="C65" s="374"/>
      <c r="D65" s="459"/>
      <c r="E65" s="305"/>
      <c r="F65" s="145" t="s">
        <v>145</v>
      </c>
      <c r="G65" s="146"/>
      <c r="H65" s="147"/>
      <c r="I65" s="148"/>
      <c r="J65" s="149"/>
      <c r="K65" s="150">
        <v>0</v>
      </c>
      <c r="L65" s="151">
        <f>(G65+H65+I65+J65-MAX(G65:J65)-MIN(G65:J65))/2</f>
        <v>0</v>
      </c>
      <c r="M65" s="152">
        <f>L65*2</f>
        <v>0</v>
      </c>
      <c r="N65" s="153"/>
      <c r="O65" s="154">
        <v>0</v>
      </c>
      <c r="P65" s="146"/>
      <c r="Q65" s="147"/>
      <c r="R65" s="148"/>
      <c r="S65" s="155"/>
      <c r="T65" s="137">
        <f>(P65+Q65+R65+S65-MAX(P65:S65)-MIN(P65:S65))/2</f>
        <v>0</v>
      </c>
      <c r="U65" s="152">
        <v>0</v>
      </c>
      <c r="V65" s="144">
        <f>SUM(T65,M65,O65)-K65-U65</f>
        <v>0</v>
      </c>
      <c r="W65" s="359"/>
    </row>
    <row r="66" spans="1:23" ht="16.5" thickBot="1">
      <c r="A66" s="370"/>
      <c r="B66" s="458"/>
      <c r="C66" s="379"/>
      <c r="D66" s="460"/>
      <c r="E66" s="245" t="s">
        <v>226</v>
      </c>
      <c r="F66" s="360" t="s">
        <v>46</v>
      </c>
      <c r="G66" s="361"/>
      <c r="H66" s="361"/>
      <c r="I66" s="361"/>
      <c r="J66" s="361"/>
      <c r="K66" s="362"/>
      <c r="L66" s="156">
        <f>SUM(L63:L65)-K63-K64-K65</f>
        <v>15.899999999999999</v>
      </c>
      <c r="M66" s="157"/>
      <c r="N66" s="363" t="s">
        <v>50</v>
      </c>
      <c r="O66" s="364"/>
      <c r="P66" s="364"/>
      <c r="Q66" s="364"/>
      <c r="R66" s="364"/>
      <c r="S66" s="364"/>
      <c r="T66" s="364"/>
      <c r="U66" s="365"/>
      <c r="V66" s="158">
        <f>SUM(V63:V65)</f>
        <v>32.299999999999997</v>
      </c>
      <c r="W66" s="159">
        <f>L66</f>
        <v>15.899999999999999</v>
      </c>
    </row>
    <row r="67" spans="1:23" ht="16.5" thickBot="1">
      <c r="A67" s="368">
        <v>4</v>
      </c>
      <c r="B67" s="352" t="s">
        <v>202</v>
      </c>
      <c r="C67" s="373" t="s">
        <v>247</v>
      </c>
      <c r="D67" s="375">
        <v>2009</v>
      </c>
      <c r="E67" s="350" t="s">
        <v>224</v>
      </c>
      <c r="F67" s="131" t="s">
        <v>4</v>
      </c>
      <c r="G67" s="132">
        <v>8.5</v>
      </c>
      <c r="H67" s="133">
        <v>8.1</v>
      </c>
      <c r="I67" s="134">
        <v>8.3000000000000007</v>
      </c>
      <c r="J67" s="135">
        <v>8.6</v>
      </c>
      <c r="K67" s="136"/>
      <c r="L67" s="137">
        <f>(G67+H67+I67+J67-MAX(G67:J67)-MIN(G67:J67))/2</f>
        <v>8.3999999999999986</v>
      </c>
      <c r="M67" s="138">
        <f>L67*2</f>
        <v>16.799999999999997</v>
      </c>
      <c r="N67" s="131">
        <v>31</v>
      </c>
      <c r="O67" s="139">
        <v>0.3</v>
      </c>
      <c r="P67" s="132"/>
      <c r="Q67" s="133"/>
      <c r="R67" s="134"/>
      <c r="S67" s="140"/>
      <c r="T67" s="137">
        <f>(P67+Q67+R67+S67-MAX(P67:S67)-MIN(P67:S67))/2</f>
        <v>0</v>
      </c>
      <c r="U67" s="138">
        <v>0</v>
      </c>
      <c r="V67" s="141">
        <f>SUM(T67,M67,O67)-K67-U67</f>
        <v>17.099999999999998</v>
      </c>
      <c r="W67" s="357" t="s">
        <v>196</v>
      </c>
    </row>
    <row r="68" spans="1:23" ht="16.5" thickBot="1">
      <c r="A68" s="369"/>
      <c r="B68" s="452"/>
      <c r="C68" s="374"/>
      <c r="D68" s="376"/>
      <c r="E68" s="349"/>
      <c r="F68" s="142" t="s">
        <v>17</v>
      </c>
      <c r="G68" s="132">
        <v>6.5</v>
      </c>
      <c r="H68" s="133">
        <v>7</v>
      </c>
      <c r="I68" s="134">
        <v>7</v>
      </c>
      <c r="J68" s="135">
        <v>6.9</v>
      </c>
      <c r="K68" s="136">
        <v>0</v>
      </c>
      <c r="L68" s="137">
        <f>(G68+H68+I68+J68-MAX(G68:J68)-MIN(G68:J68))/2</f>
        <v>6.9499999999999993</v>
      </c>
      <c r="M68" s="138">
        <f>L68*2</f>
        <v>13.899999999999999</v>
      </c>
      <c r="N68" s="131">
        <v>18</v>
      </c>
      <c r="O68" s="143">
        <v>0.18</v>
      </c>
      <c r="P68" s="132"/>
      <c r="Q68" s="133"/>
      <c r="R68" s="134"/>
      <c r="S68" s="140"/>
      <c r="T68" s="137">
        <f>(P68+Q68+R68+S68-MAX(P68:S68)-MIN(P68:S68))/2</f>
        <v>0</v>
      </c>
      <c r="U68" s="138">
        <v>0</v>
      </c>
      <c r="V68" s="144">
        <f>SUM(T68,M68,O68)-K68-U68</f>
        <v>14.079999999999998</v>
      </c>
      <c r="W68" s="358"/>
    </row>
    <row r="69" spans="1:23" ht="16.5" thickBot="1">
      <c r="A69" s="369"/>
      <c r="B69" s="352" t="s">
        <v>81</v>
      </c>
      <c r="C69" s="374" t="s">
        <v>256</v>
      </c>
      <c r="D69" s="376">
        <v>2006</v>
      </c>
      <c r="E69" s="349"/>
      <c r="F69" s="145" t="s">
        <v>145</v>
      </c>
      <c r="G69" s="146"/>
      <c r="H69" s="147"/>
      <c r="I69" s="148"/>
      <c r="J69" s="149"/>
      <c r="K69" s="150">
        <v>0</v>
      </c>
      <c r="L69" s="151">
        <f>(G69+H69+I69+J69-MAX(G69:J69)-MIN(G69:J69))/2</f>
        <v>0</v>
      </c>
      <c r="M69" s="152">
        <f>L69*2</f>
        <v>0</v>
      </c>
      <c r="N69" s="153"/>
      <c r="O69" s="154">
        <v>0</v>
      </c>
      <c r="P69" s="146"/>
      <c r="Q69" s="147"/>
      <c r="R69" s="148"/>
      <c r="S69" s="155"/>
      <c r="T69" s="137">
        <f>(P69+Q69+R69+S69-MAX(P69:S69)-MIN(P69:S69))/2</f>
        <v>0</v>
      </c>
      <c r="U69" s="152">
        <v>0</v>
      </c>
      <c r="V69" s="144">
        <f>SUM(T69,M69,O69)-K69-U69</f>
        <v>0</v>
      </c>
      <c r="W69" s="359"/>
    </row>
    <row r="70" spans="1:23" ht="16.5" thickBot="1">
      <c r="A70" s="370"/>
      <c r="B70" s="353"/>
      <c r="C70" s="379"/>
      <c r="D70" s="451"/>
      <c r="E70" s="351"/>
      <c r="F70" s="360" t="s">
        <v>46</v>
      </c>
      <c r="G70" s="361"/>
      <c r="H70" s="361"/>
      <c r="I70" s="361"/>
      <c r="J70" s="361"/>
      <c r="K70" s="362"/>
      <c r="L70" s="156">
        <f>SUM(L67:L69)-K67-K68-K69</f>
        <v>15.349999999999998</v>
      </c>
      <c r="M70" s="157"/>
      <c r="N70" s="363" t="s">
        <v>50</v>
      </c>
      <c r="O70" s="364"/>
      <c r="P70" s="364"/>
      <c r="Q70" s="364"/>
      <c r="R70" s="364"/>
      <c r="S70" s="364"/>
      <c r="T70" s="364"/>
      <c r="U70" s="365"/>
      <c r="V70" s="158">
        <f>SUM(V67:V69)</f>
        <v>31.179999999999996</v>
      </c>
      <c r="W70" s="159">
        <f>L70</f>
        <v>15.349999999999998</v>
      </c>
    </row>
    <row r="71" spans="1:23" ht="15.75">
      <c r="B71" s="122" t="s">
        <v>254</v>
      </c>
      <c r="C71" s="122"/>
      <c r="D71" s="122"/>
      <c r="E71" s="75"/>
      <c r="F71" s="78"/>
      <c r="G71" s="78"/>
      <c r="H71" s="78"/>
      <c r="I71" s="78"/>
      <c r="J71" s="78"/>
      <c r="K71" s="79"/>
      <c r="L71" s="79"/>
      <c r="M71" s="93" t="s">
        <v>253</v>
      </c>
      <c r="N71" s="5"/>
      <c r="O71" s="75"/>
      <c r="P71" s="79"/>
      <c r="Q71" s="5"/>
      <c r="R71" s="72"/>
      <c r="S71" s="72"/>
      <c r="T71" s="72"/>
      <c r="U71" s="72"/>
      <c r="V71" s="73"/>
      <c r="W71" s="74"/>
    </row>
    <row r="72" spans="1:23" ht="15.75">
      <c r="B72" s="122" t="s">
        <v>255</v>
      </c>
      <c r="C72" s="122"/>
      <c r="D72" s="122"/>
      <c r="E72" s="304"/>
      <c r="F72" s="304"/>
      <c r="G72" s="304"/>
      <c r="H72" s="80"/>
      <c r="I72" s="81"/>
      <c r="J72" s="81"/>
      <c r="K72" s="81"/>
      <c r="L72" s="81"/>
      <c r="M72" s="93" t="s">
        <v>81</v>
      </c>
      <c r="O72" s="75"/>
      <c r="P72" s="75"/>
      <c r="Q72" s="120"/>
      <c r="R72" s="72"/>
      <c r="S72" s="72"/>
      <c r="T72" s="72"/>
      <c r="U72" s="72"/>
      <c r="V72" s="73"/>
      <c r="W72" s="74"/>
    </row>
    <row r="73" spans="1:23" ht="18">
      <c r="B73" s="30"/>
      <c r="C73" s="30"/>
      <c r="D73" s="30"/>
      <c r="E73" s="1"/>
      <c r="F73" s="1"/>
      <c r="G73" s="5"/>
      <c r="H73" s="80"/>
      <c r="I73" s="81"/>
      <c r="J73" s="81"/>
      <c r="K73" s="81"/>
      <c r="L73" s="81"/>
      <c r="M73" s="93"/>
      <c r="N73" s="5"/>
      <c r="O73" s="75"/>
      <c r="P73" s="1"/>
      <c r="Q73" s="126"/>
      <c r="R73" s="124"/>
      <c r="S73" s="124"/>
      <c r="T73" s="72"/>
      <c r="U73" s="72"/>
      <c r="V73" s="73"/>
      <c r="W73" s="74"/>
    </row>
    <row r="74" spans="1:23" ht="15.75">
      <c r="B74" s="122" t="s">
        <v>42</v>
      </c>
      <c r="C74" s="122"/>
      <c r="D74" s="122"/>
      <c r="E74" s="1"/>
      <c r="F74" s="1"/>
      <c r="G74" s="5"/>
      <c r="H74" s="80"/>
      <c r="I74" s="81"/>
      <c r="J74" s="81"/>
      <c r="K74" s="81"/>
      <c r="L74" s="81"/>
      <c r="M74" s="93" t="s">
        <v>128</v>
      </c>
      <c r="P74" s="1"/>
      <c r="R74" s="72"/>
      <c r="S74" s="72"/>
      <c r="T74" s="72"/>
      <c r="U74" s="72"/>
      <c r="V74" s="73"/>
      <c r="W74" s="74"/>
    </row>
    <row r="75" spans="1:23" ht="15.75">
      <c r="B75" s="122" t="s">
        <v>45</v>
      </c>
      <c r="C75" s="122"/>
      <c r="D75" s="122"/>
      <c r="E75" s="1"/>
      <c r="F75" s="1"/>
      <c r="G75" s="5"/>
      <c r="H75" s="80"/>
      <c r="I75" s="81"/>
      <c r="J75" s="81"/>
      <c r="K75" s="81"/>
      <c r="L75" s="81"/>
      <c r="M75" s="93" t="s">
        <v>81</v>
      </c>
      <c r="P75" s="1"/>
      <c r="Q75" s="72"/>
      <c r="R75" s="72"/>
      <c r="S75" s="72"/>
      <c r="T75" s="72"/>
      <c r="U75" s="72"/>
      <c r="V75" s="73"/>
      <c r="W75" s="74"/>
    </row>
    <row r="76" spans="1:23">
      <c r="A76" s="68"/>
      <c r="B76" s="88"/>
      <c r="C76" s="35"/>
      <c r="D76" s="82"/>
      <c r="E76" s="34"/>
      <c r="F76" s="36"/>
      <c r="G76" s="36"/>
      <c r="H76" s="36"/>
      <c r="I76" s="36"/>
      <c r="J76" s="36"/>
      <c r="K76" s="36"/>
      <c r="L76" s="70"/>
      <c r="M76" s="71"/>
      <c r="N76" s="72"/>
      <c r="O76" s="72"/>
      <c r="P76" s="72"/>
      <c r="Q76" s="72"/>
      <c r="R76" s="72"/>
      <c r="S76" s="72"/>
      <c r="T76" s="72"/>
      <c r="U76" s="72"/>
      <c r="V76" s="73"/>
      <c r="W76" s="74"/>
    </row>
    <row r="77" spans="1:23">
      <c r="A77" s="68"/>
      <c r="B77" s="88"/>
      <c r="C77" s="35"/>
      <c r="D77" s="82"/>
      <c r="E77" s="34"/>
      <c r="F77" s="36"/>
      <c r="G77" s="36"/>
      <c r="H77" s="36"/>
      <c r="I77" s="36"/>
      <c r="J77" s="36"/>
      <c r="K77" s="36"/>
      <c r="L77" s="70"/>
      <c r="M77" s="71"/>
      <c r="N77" s="72"/>
      <c r="O77" s="72"/>
      <c r="P77" s="72"/>
      <c r="Q77" s="72"/>
      <c r="R77" s="72"/>
      <c r="S77" s="72"/>
      <c r="T77" s="72"/>
      <c r="U77" s="72"/>
      <c r="V77" s="73"/>
      <c r="W77" s="74"/>
    </row>
    <row r="78" spans="1:23">
      <c r="A78" s="68"/>
      <c r="B78" s="88"/>
      <c r="C78" s="35"/>
      <c r="D78" s="82"/>
      <c r="E78" s="34"/>
      <c r="F78" s="36"/>
      <c r="G78" s="36"/>
      <c r="H78" s="36"/>
      <c r="I78" s="36"/>
      <c r="J78" s="36"/>
      <c r="K78" s="36"/>
      <c r="L78" s="70"/>
      <c r="M78" s="71"/>
      <c r="N78" s="72"/>
      <c r="O78" s="72"/>
      <c r="P78" s="72"/>
      <c r="Q78" s="72"/>
      <c r="R78" s="72"/>
      <c r="S78" s="72"/>
      <c r="T78" s="72"/>
      <c r="U78" s="72"/>
      <c r="V78" s="73"/>
      <c r="W78" s="74"/>
    </row>
    <row r="79" spans="1:23">
      <c r="A79" s="68"/>
      <c r="B79" s="88"/>
      <c r="C79" s="35"/>
      <c r="D79" s="82"/>
      <c r="E79" s="34"/>
      <c r="F79" s="36"/>
      <c r="G79" s="36"/>
      <c r="H79" s="36"/>
      <c r="I79" s="36"/>
      <c r="J79" s="36"/>
      <c r="K79" s="36"/>
      <c r="L79" s="70"/>
      <c r="M79" s="71"/>
      <c r="N79" s="72"/>
      <c r="O79" s="72"/>
      <c r="P79" s="72"/>
      <c r="Q79" s="72"/>
      <c r="R79" s="72"/>
      <c r="S79" s="72"/>
      <c r="T79" s="72"/>
      <c r="U79" s="72"/>
      <c r="V79" s="73"/>
      <c r="W79" s="74"/>
    </row>
    <row r="80" spans="1:23">
      <c r="A80" s="68"/>
      <c r="B80" s="88"/>
      <c r="C80" s="35"/>
      <c r="D80" s="82"/>
      <c r="E80" s="34"/>
      <c r="F80" s="36"/>
      <c r="G80" s="36"/>
      <c r="H80" s="36"/>
      <c r="I80" s="36"/>
      <c r="J80" s="36"/>
      <c r="K80" s="36"/>
      <c r="L80" s="70"/>
      <c r="M80" s="71"/>
      <c r="N80" s="72"/>
      <c r="O80" s="72"/>
      <c r="P80" s="72"/>
      <c r="Q80" s="72"/>
      <c r="R80" s="72"/>
      <c r="S80" s="72"/>
      <c r="T80" s="72"/>
      <c r="U80" s="72"/>
      <c r="V80" s="73"/>
      <c r="W80" s="74"/>
    </row>
    <row r="81" spans="1:23">
      <c r="A81" s="68"/>
      <c r="B81" s="88"/>
      <c r="C81" s="35"/>
      <c r="D81" s="82"/>
      <c r="E81" s="34"/>
      <c r="F81" s="36"/>
      <c r="G81" s="36"/>
      <c r="H81" s="36"/>
      <c r="I81" s="36"/>
      <c r="J81" s="36"/>
      <c r="K81" s="36"/>
      <c r="L81" s="70"/>
      <c r="M81" s="71"/>
      <c r="N81" s="72"/>
      <c r="O81" s="72"/>
      <c r="P81" s="72"/>
      <c r="Q81" s="72"/>
      <c r="R81" s="72"/>
      <c r="S81" s="72"/>
      <c r="T81" s="72"/>
      <c r="U81" s="72"/>
      <c r="V81" s="73"/>
      <c r="W81" s="74"/>
    </row>
    <row r="82" spans="1:23">
      <c r="A82" s="68"/>
      <c r="B82" s="88"/>
      <c r="C82" s="35"/>
      <c r="D82" s="82"/>
      <c r="E82" s="34"/>
      <c r="F82" s="36"/>
      <c r="G82" s="36"/>
      <c r="H82" s="36"/>
      <c r="I82" s="36"/>
      <c r="J82" s="36"/>
      <c r="K82" s="36"/>
      <c r="L82" s="70"/>
      <c r="M82" s="71"/>
      <c r="N82" s="72"/>
      <c r="O82" s="72"/>
      <c r="P82" s="72"/>
      <c r="Q82" s="72"/>
      <c r="R82" s="72"/>
      <c r="S82" s="72"/>
      <c r="T82" s="72"/>
      <c r="U82" s="72"/>
      <c r="V82" s="73"/>
      <c r="W82" s="74"/>
    </row>
    <row r="83" spans="1:23">
      <c r="A83" s="68"/>
      <c r="B83" s="88"/>
      <c r="C83" s="35"/>
      <c r="D83" s="82"/>
      <c r="E83" s="34"/>
      <c r="F83" s="36"/>
      <c r="G83" s="36"/>
      <c r="H83" s="36"/>
      <c r="I83" s="36"/>
      <c r="J83" s="36"/>
      <c r="K83" s="36"/>
      <c r="L83" s="70"/>
      <c r="M83" s="71"/>
      <c r="N83" s="72"/>
      <c r="O83" s="72"/>
      <c r="P83" s="72"/>
      <c r="Q83" s="72"/>
      <c r="R83" s="72"/>
      <c r="S83" s="72"/>
      <c r="T83" s="72"/>
      <c r="U83" s="72"/>
      <c r="V83" s="73"/>
      <c r="W83" s="74"/>
    </row>
    <row r="84" spans="1:23">
      <c r="A84" s="68"/>
      <c r="B84" s="88"/>
      <c r="C84" s="35"/>
      <c r="D84" s="82"/>
      <c r="E84" s="34"/>
      <c r="F84" s="36"/>
      <c r="G84" s="36"/>
      <c r="H84" s="36"/>
      <c r="I84" s="36"/>
      <c r="J84" s="36"/>
      <c r="K84" s="36"/>
      <c r="L84" s="70"/>
      <c r="M84" s="71"/>
      <c r="N84" s="72"/>
      <c r="O84" s="72"/>
      <c r="P84" s="72"/>
      <c r="Q84" s="72"/>
      <c r="R84" s="72"/>
      <c r="S84" s="72"/>
      <c r="T84" s="72"/>
      <c r="U84" s="72"/>
      <c r="V84" s="73"/>
      <c r="W84" s="74"/>
    </row>
    <row r="85" spans="1:23" ht="15.75">
      <c r="A85" s="82"/>
      <c r="B85" s="95"/>
      <c r="C85" s="89"/>
      <c r="D85" s="89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</row>
    <row r="86" spans="1:23" ht="15.75">
      <c r="A86" s="82"/>
      <c r="B86" s="89"/>
      <c r="C86" s="82"/>
      <c r="D86" s="82"/>
      <c r="E86" s="82"/>
      <c r="F86" s="89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9"/>
      <c r="T86" s="82"/>
      <c r="U86" s="82"/>
      <c r="V86" s="82"/>
      <c r="W86" s="82"/>
    </row>
    <row r="87" spans="1:23">
      <c r="A87" s="68"/>
      <c r="B87" s="88"/>
      <c r="C87" s="35"/>
      <c r="D87" s="82"/>
      <c r="E87" s="34"/>
      <c r="F87" s="36"/>
      <c r="G87" s="36"/>
      <c r="H87" s="36"/>
      <c r="I87" s="36"/>
      <c r="J87" s="36"/>
      <c r="K87" s="36"/>
      <c r="L87" s="70"/>
      <c r="M87" s="71"/>
      <c r="N87" s="72"/>
      <c r="O87" s="72"/>
      <c r="P87" s="72"/>
      <c r="Q87" s="72"/>
      <c r="R87" s="72"/>
      <c r="S87" s="72"/>
      <c r="T87" s="72"/>
      <c r="U87" s="72"/>
      <c r="V87" s="73"/>
      <c r="W87" s="74"/>
    </row>
    <row r="88" spans="1:23" ht="18">
      <c r="A88" s="356"/>
      <c r="B88" s="356"/>
      <c r="C88" s="356"/>
      <c r="D88" s="356"/>
      <c r="E88" s="356"/>
      <c r="F88" s="356"/>
      <c r="G88" s="356"/>
      <c r="H88" s="356"/>
      <c r="I88" s="356"/>
      <c r="J88" s="356"/>
      <c r="K88" s="356"/>
      <c r="L88" s="356"/>
      <c r="M88" s="356"/>
      <c r="N88" s="356"/>
      <c r="O88" s="356"/>
      <c r="P88" s="356"/>
      <c r="Q88" s="356"/>
      <c r="R88" s="356"/>
      <c r="S88" s="356"/>
      <c r="T88" s="356"/>
      <c r="U88" s="356"/>
      <c r="V88" s="356"/>
      <c r="W88" s="356"/>
    </row>
    <row r="89" spans="1:23">
      <c r="A89" s="380"/>
      <c r="B89" s="381"/>
      <c r="C89" s="383"/>
      <c r="D89" s="382"/>
      <c r="E89" s="388"/>
      <c r="F89" s="94"/>
      <c r="G89" s="101"/>
      <c r="H89" s="101"/>
      <c r="I89" s="101"/>
      <c r="J89" s="101"/>
      <c r="K89" s="101"/>
      <c r="L89" s="102"/>
      <c r="M89" s="101"/>
      <c r="N89" s="77"/>
      <c r="O89" s="103"/>
      <c r="P89" s="101"/>
      <c r="Q89" s="101"/>
      <c r="R89" s="101"/>
      <c r="S89" s="101"/>
      <c r="T89" s="102"/>
      <c r="U89" s="101"/>
      <c r="V89" s="103"/>
      <c r="W89" s="385"/>
    </row>
    <row r="90" spans="1:23">
      <c r="A90" s="380"/>
      <c r="B90" s="397"/>
      <c r="C90" s="383"/>
      <c r="D90" s="382"/>
      <c r="E90" s="389"/>
      <c r="F90" s="94"/>
      <c r="G90" s="101"/>
      <c r="H90" s="101"/>
      <c r="I90" s="101"/>
      <c r="J90" s="101"/>
      <c r="K90" s="101"/>
      <c r="L90" s="102"/>
      <c r="M90" s="101"/>
      <c r="N90" s="77"/>
      <c r="O90" s="103"/>
      <c r="P90" s="101"/>
      <c r="Q90" s="101"/>
      <c r="R90" s="101"/>
      <c r="S90" s="101"/>
      <c r="T90" s="102"/>
      <c r="U90" s="101"/>
      <c r="V90" s="103"/>
      <c r="W90" s="385"/>
    </row>
    <row r="91" spans="1:23">
      <c r="A91" s="380"/>
      <c r="B91" s="381"/>
      <c r="C91" s="383"/>
      <c r="D91" s="382"/>
      <c r="E91" s="389"/>
      <c r="F91" s="104"/>
      <c r="G91" s="101"/>
      <c r="H91" s="101"/>
      <c r="I91" s="101"/>
      <c r="J91" s="101"/>
      <c r="K91" s="101"/>
      <c r="L91" s="102"/>
      <c r="M91" s="101"/>
      <c r="N91" s="77"/>
      <c r="O91" s="103"/>
      <c r="P91" s="101"/>
      <c r="Q91" s="101"/>
      <c r="R91" s="101"/>
      <c r="S91" s="101"/>
      <c r="T91" s="102"/>
      <c r="U91" s="101"/>
      <c r="V91" s="103"/>
      <c r="W91" s="385"/>
    </row>
    <row r="92" spans="1:23">
      <c r="A92" s="380"/>
      <c r="B92" s="397"/>
      <c r="C92" s="383"/>
      <c r="D92" s="384"/>
      <c r="E92" s="389"/>
      <c r="F92" s="386"/>
      <c r="G92" s="386"/>
      <c r="H92" s="386"/>
      <c r="I92" s="386"/>
      <c r="J92" s="386"/>
      <c r="K92" s="386"/>
      <c r="L92" s="70"/>
      <c r="M92" s="71"/>
      <c r="N92" s="387"/>
      <c r="O92" s="387"/>
      <c r="P92" s="387"/>
      <c r="Q92" s="387"/>
      <c r="R92" s="387"/>
      <c r="S92" s="387"/>
      <c r="T92" s="387"/>
      <c r="U92" s="387"/>
      <c r="V92" s="73"/>
      <c r="W92" s="74"/>
    </row>
    <row r="93" spans="1:23">
      <c r="A93" s="380"/>
      <c r="B93" s="381"/>
      <c r="C93" s="383"/>
      <c r="D93" s="382"/>
      <c r="E93" s="388"/>
      <c r="F93" s="94"/>
      <c r="G93" s="101"/>
      <c r="H93" s="101"/>
      <c r="I93" s="101"/>
      <c r="J93" s="101"/>
      <c r="K93" s="101"/>
      <c r="L93" s="102"/>
      <c r="M93" s="101"/>
      <c r="N93" s="77"/>
      <c r="O93" s="103"/>
      <c r="P93" s="101"/>
      <c r="Q93" s="101"/>
      <c r="R93" s="101"/>
      <c r="S93" s="101"/>
      <c r="T93" s="102"/>
      <c r="U93" s="101"/>
      <c r="V93" s="103"/>
      <c r="W93" s="385"/>
    </row>
    <row r="94" spans="1:23">
      <c r="A94" s="380"/>
      <c r="B94" s="381"/>
      <c r="C94" s="383"/>
      <c r="D94" s="382"/>
      <c r="E94" s="389"/>
      <c r="F94" s="94"/>
      <c r="G94" s="101"/>
      <c r="H94" s="101"/>
      <c r="I94" s="101"/>
      <c r="J94" s="101"/>
      <c r="K94" s="101"/>
      <c r="L94" s="102"/>
      <c r="M94" s="101"/>
      <c r="N94" s="77"/>
      <c r="O94" s="103"/>
      <c r="P94" s="101"/>
      <c r="Q94" s="101"/>
      <c r="R94" s="101"/>
      <c r="S94" s="101"/>
      <c r="T94" s="102"/>
      <c r="U94" s="101"/>
      <c r="V94" s="103"/>
      <c r="W94" s="385"/>
    </row>
    <row r="95" spans="1:23">
      <c r="A95" s="380"/>
      <c r="B95" s="381"/>
      <c r="C95" s="383"/>
      <c r="D95" s="382"/>
      <c r="E95" s="389"/>
      <c r="F95" s="104"/>
      <c r="G95" s="101"/>
      <c r="H95" s="101"/>
      <c r="I95" s="101"/>
      <c r="J95" s="101"/>
      <c r="K95" s="101"/>
      <c r="L95" s="102"/>
      <c r="M95" s="101"/>
      <c r="N95" s="77"/>
      <c r="O95" s="103"/>
      <c r="P95" s="101"/>
      <c r="Q95" s="101"/>
      <c r="R95" s="101"/>
      <c r="S95" s="101"/>
      <c r="T95" s="102"/>
      <c r="U95" s="101"/>
      <c r="V95" s="103"/>
      <c r="W95" s="385"/>
    </row>
    <row r="96" spans="1:23">
      <c r="A96" s="380"/>
      <c r="B96" s="381"/>
      <c r="C96" s="383"/>
      <c r="D96" s="384"/>
      <c r="E96" s="389"/>
      <c r="F96" s="386"/>
      <c r="G96" s="386"/>
      <c r="H96" s="386"/>
      <c r="I96" s="386"/>
      <c r="J96" s="386"/>
      <c r="K96" s="386"/>
      <c r="L96" s="70"/>
      <c r="M96" s="71"/>
      <c r="N96" s="387"/>
      <c r="O96" s="387"/>
      <c r="P96" s="387"/>
      <c r="Q96" s="387"/>
      <c r="R96" s="387"/>
      <c r="S96" s="387"/>
      <c r="T96" s="387"/>
      <c r="U96" s="387"/>
      <c r="V96" s="73"/>
      <c r="W96" s="74"/>
    </row>
    <row r="97" spans="1:23">
      <c r="A97" s="380"/>
      <c r="B97" s="381"/>
      <c r="C97" s="383"/>
      <c r="D97" s="382"/>
      <c r="E97" s="388"/>
      <c r="F97" s="94"/>
      <c r="G97" s="101"/>
      <c r="H97" s="101"/>
      <c r="I97" s="101"/>
      <c r="J97" s="101"/>
      <c r="K97" s="101"/>
      <c r="L97" s="102"/>
      <c r="M97" s="101"/>
      <c r="N97" s="77"/>
      <c r="O97" s="103"/>
      <c r="P97" s="101"/>
      <c r="Q97" s="101"/>
      <c r="R97" s="101"/>
      <c r="S97" s="101"/>
      <c r="T97" s="102"/>
      <c r="U97" s="101"/>
      <c r="V97" s="103"/>
      <c r="W97" s="385"/>
    </row>
    <row r="98" spans="1:23">
      <c r="A98" s="380"/>
      <c r="B98" s="381"/>
      <c r="C98" s="383"/>
      <c r="D98" s="382"/>
      <c r="E98" s="389"/>
      <c r="F98" s="94"/>
      <c r="G98" s="101"/>
      <c r="H98" s="101"/>
      <c r="I98" s="101"/>
      <c r="J98" s="101"/>
      <c r="K98" s="101"/>
      <c r="L98" s="102"/>
      <c r="M98" s="101"/>
      <c r="N98" s="77"/>
      <c r="O98" s="103"/>
      <c r="P98" s="101"/>
      <c r="Q98" s="101"/>
      <c r="R98" s="101"/>
      <c r="S98" s="101"/>
      <c r="T98" s="102"/>
      <c r="U98" s="101"/>
      <c r="V98" s="103"/>
      <c r="W98" s="385"/>
    </row>
    <row r="99" spans="1:23">
      <c r="A99" s="380"/>
      <c r="B99" s="381"/>
      <c r="C99" s="383"/>
      <c r="D99" s="382"/>
      <c r="E99" s="389"/>
      <c r="F99" s="104"/>
      <c r="G99" s="101"/>
      <c r="H99" s="101"/>
      <c r="I99" s="101"/>
      <c r="J99" s="101"/>
      <c r="K99" s="101"/>
      <c r="L99" s="102"/>
      <c r="M99" s="101"/>
      <c r="N99" s="77"/>
      <c r="O99" s="103"/>
      <c r="P99" s="101"/>
      <c r="Q99" s="101"/>
      <c r="R99" s="101"/>
      <c r="S99" s="101"/>
      <c r="T99" s="102"/>
      <c r="U99" s="101"/>
      <c r="V99" s="103"/>
      <c r="W99" s="385"/>
    </row>
    <row r="100" spans="1:23">
      <c r="A100" s="380"/>
      <c r="B100" s="381"/>
      <c r="C100" s="383"/>
      <c r="D100" s="384"/>
      <c r="E100" s="389"/>
      <c r="F100" s="386"/>
      <c r="G100" s="386"/>
      <c r="H100" s="386"/>
      <c r="I100" s="386"/>
      <c r="J100" s="386"/>
      <c r="K100" s="386"/>
      <c r="L100" s="70"/>
      <c r="M100" s="71"/>
      <c r="N100" s="387"/>
      <c r="O100" s="387"/>
      <c r="P100" s="387"/>
      <c r="Q100" s="387"/>
      <c r="R100" s="387"/>
      <c r="S100" s="387"/>
      <c r="T100" s="387"/>
      <c r="U100" s="387"/>
      <c r="V100" s="73"/>
      <c r="W100" s="74"/>
    </row>
    <row r="101" spans="1:23" ht="18">
      <c r="A101" s="356"/>
      <c r="B101" s="356"/>
      <c r="C101" s="356"/>
      <c r="D101" s="356"/>
      <c r="E101" s="356"/>
      <c r="F101" s="356"/>
      <c r="G101" s="356"/>
      <c r="H101" s="356"/>
      <c r="I101" s="356"/>
      <c r="J101" s="356"/>
      <c r="K101" s="356"/>
      <c r="L101" s="356"/>
      <c r="M101" s="356"/>
      <c r="N101" s="356"/>
      <c r="O101" s="356"/>
      <c r="P101" s="356"/>
      <c r="Q101" s="356"/>
      <c r="R101" s="356"/>
      <c r="S101" s="356"/>
      <c r="T101" s="356"/>
      <c r="U101" s="356"/>
      <c r="V101" s="356"/>
      <c r="W101" s="356"/>
    </row>
    <row r="102" spans="1:23">
      <c r="A102" s="380"/>
      <c r="B102" s="381"/>
      <c r="C102" s="383"/>
      <c r="D102" s="382"/>
      <c r="E102" s="388"/>
      <c r="F102" s="94"/>
      <c r="G102" s="101"/>
      <c r="H102" s="101"/>
      <c r="I102" s="101"/>
      <c r="J102" s="101"/>
      <c r="K102" s="101"/>
      <c r="L102" s="102"/>
      <c r="M102" s="101"/>
      <c r="N102" s="77"/>
      <c r="O102" s="103"/>
      <c r="P102" s="101"/>
      <c r="Q102" s="101"/>
      <c r="R102" s="101"/>
      <c r="S102" s="101"/>
      <c r="T102" s="102"/>
      <c r="U102" s="101"/>
      <c r="V102" s="103"/>
      <c r="W102" s="385"/>
    </row>
    <row r="103" spans="1:23">
      <c r="A103" s="380"/>
      <c r="B103" s="397"/>
      <c r="C103" s="383"/>
      <c r="D103" s="382"/>
      <c r="E103" s="389"/>
      <c r="F103" s="94"/>
      <c r="G103" s="101"/>
      <c r="H103" s="101"/>
      <c r="I103" s="101"/>
      <c r="J103" s="101"/>
      <c r="K103" s="101"/>
      <c r="L103" s="102"/>
      <c r="M103" s="101"/>
      <c r="N103" s="77"/>
      <c r="O103" s="103"/>
      <c r="P103" s="101"/>
      <c r="Q103" s="101"/>
      <c r="R103" s="101"/>
      <c r="S103" s="101"/>
      <c r="T103" s="102"/>
      <c r="U103" s="101"/>
      <c r="V103" s="103"/>
      <c r="W103" s="385"/>
    </row>
    <row r="104" spans="1:23">
      <c r="A104" s="380"/>
      <c r="B104" s="381"/>
      <c r="C104" s="383"/>
      <c r="D104" s="382"/>
      <c r="E104" s="389"/>
      <c r="F104" s="104"/>
      <c r="G104" s="101"/>
      <c r="H104" s="101"/>
      <c r="I104" s="101"/>
      <c r="J104" s="101"/>
      <c r="K104" s="101"/>
      <c r="L104" s="102"/>
      <c r="M104" s="101"/>
      <c r="N104" s="77"/>
      <c r="O104" s="103"/>
      <c r="P104" s="101"/>
      <c r="Q104" s="101"/>
      <c r="R104" s="101"/>
      <c r="S104" s="101"/>
      <c r="T104" s="102"/>
      <c r="U104" s="101"/>
      <c r="V104" s="103"/>
      <c r="W104" s="385"/>
    </row>
    <row r="105" spans="1:23">
      <c r="A105" s="380"/>
      <c r="B105" s="397"/>
      <c r="C105" s="383"/>
      <c r="D105" s="384"/>
      <c r="E105" s="389"/>
      <c r="F105" s="386"/>
      <c r="G105" s="386"/>
      <c r="H105" s="386"/>
      <c r="I105" s="386"/>
      <c r="J105" s="386"/>
      <c r="K105" s="386"/>
      <c r="L105" s="70"/>
      <c r="M105" s="71"/>
      <c r="N105" s="387"/>
      <c r="O105" s="387"/>
      <c r="P105" s="387"/>
      <c r="Q105" s="387"/>
      <c r="R105" s="387"/>
      <c r="S105" s="387"/>
      <c r="T105" s="387"/>
      <c r="U105" s="387"/>
      <c r="V105" s="73"/>
      <c r="W105" s="74"/>
    </row>
    <row r="106" spans="1:23">
      <c r="A106" s="380"/>
      <c r="B106" s="381"/>
      <c r="C106" s="383"/>
      <c r="D106" s="382"/>
      <c r="E106" s="388"/>
      <c r="F106" s="94"/>
      <c r="G106" s="101"/>
      <c r="H106" s="101"/>
      <c r="I106" s="101"/>
      <c r="J106" s="101"/>
      <c r="K106" s="101"/>
      <c r="L106" s="102"/>
      <c r="M106" s="101"/>
      <c r="N106" s="77"/>
      <c r="O106" s="103"/>
      <c r="P106" s="101"/>
      <c r="Q106" s="101"/>
      <c r="R106" s="101"/>
      <c r="S106" s="101"/>
      <c r="T106" s="102"/>
      <c r="U106" s="101"/>
      <c r="V106" s="103"/>
      <c r="W106" s="385"/>
    </row>
    <row r="107" spans="1:23">
      <c r="A107" s="380"/>
      <c r="B107" s="381"/>
      <c r="C107" s="383"/>
      <c r="D107" s="382"/>
      <c r="E107" s="389"/>
      <c r="F107" s="94"/>
      <c r="G107" s="101"/>
      <c r="H107" s="101"/>
      <c r="I107" s="101"/>
      <c r="J107" s="101"/>
      <c r="K107" s="101"/>
      <c r="L107" s="102"/>
      <c r="M107" s="101"/>
      <c r="N107" s="77"/>
      <c r="O107" s="103"/>
      <c r="P107" s="101"/>
      <c r="Q107" s="101"/>
      <c r="R107" s="101"/>
      <c r="S107" s="101"/>
      <c r="T107" s="102"/>
      <c r="U107" s="101"/>
      <c r="V107" s="103"/>
      <c r="W107" s="385"/>
    </row>
    <row r="108" spans="1:23">
      <c r="A108" s="380"/>
      <c r="B108" s="381"/>
      <c r="C108" s="383"/>
      <c r="D108" s="382"/>
      <c r="E108" s="389"/>
      <c r="F108" s="104"/>
      <c r="G108" s="101"/>
      <c r="H108" s="101"/>
      <c r="I108" s="101"/>
      <c r="J108" s="101"/>
      <c r="K108" s="101"/>
      <c r="L108" s="102"/>
      <c r="M108" s="101"/>
      <c r="N108" s="77"/>
      <c r="O108" s="103"/>
      <c r="P108" s="101"/>
      <c r="Q108" s="101"/>
      <c r="R108" s="101"/>
      <c r="S108" s="101"/>
      <c r="T108" s="102"/>
      <c r="U108" s="101"/>
      <c r="V108" s="103"/>
      <c r="W108" s="385"/>
    </row>
    <row r="109" spans="1:23">
      <c r="A109" s="380"/>
      <c r="B109" s="381"/>
      <c r="C109" s="383"/>
      <c r="D109" s="384"/>
      <c r="E109" s="389"/>
      <c r="F109" s="386"/>
      <c r="G109" s="386"/>
      <c r="H109" s="386"/>
      <c r="I109" s="386"/>
      <c r="J109" s="386"/>
      <c r="K109" s="386"/>
      <c r="L109" s="70"/>
      <c r="M109" s="71"/>
      <c r="N109" s="387"/>
      <c r="O109" s="387"/>
      <c r="P109" s="387"/>
      <c r="Q109" s="387"/>
      <c r="R109" s="387"/>
      <c r="S109" s="387"/>
      <c r="T109" s="387"/>
      <c r="U109" s="387"/>
      <c r="V109" s="73"/>
      <c r="W109" s="74"/>
    </row>
    <row r="110" spans="1:23" ht="15.75">
      <c r="A110" s="82"/>
      <c r="B110" s="95"/>
      <c r="C110" s="393"/>
      <c r="D110" s="393"/>
      <c r="E110" s="393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105"/>
      <c r="R110" s="77"/>
      <c r="S110" s="106"/>
      <c r="T110" s="106"/>
      <c r="U110" s="107"/>
      <c r="V110" s="107"/>
      <c r="W110" s="82"/>
    </row>
    <row r="111" spans="1:23">
      <c r="A111" s="82"/>
      <c r="B111" s="95"/>
      <c r="C111" s="100"/>
      <c r="D111" s="77"/>
      <c r="E111" s="105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105"/>
      <c r="R111" s="77"/>
      <c r="S111" s="106"/>
      <c r="T111" s="106"/>
      <c r="U111" s="106"/>
      <c r="V111" s="106"/>
      <c r="W111" s="82"/>
    </row>
    <row r="112" spans="1:23" ht="15.75">
      <c r="A112" s="82"/>
      <c r="B112" s="95"/>
      <c r="C112" s="100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105"/>
      <c r="R112" s="77"/>
      <c r="S112" s="107"/>
      <c r="T112" s="107"/>
      <c r="U112" s="106"/>
      <c r="V112" s="106"/>
      <c r="W112" s="82"/>
    </row>
    <row r="113" spans="1:23">
      <c r="A113" s="82"/>
      <c r="B113" s="95"/>
      <c r="C113" s="393"/>
      <c r="D113" s="393"/>
      <c r="E113" s="393"/>
      <c r="F113" s="393"/>
      <c r="G113" s="393"/>
      <c r="H113" s="77"/>
      <c r="I113" s="77"/>
      <c r="J113" s="77"/>
      <c r="K113" s="105"/>
      <c r="L113" s="77"/>
      <c r="M113" s="77"/>
      <c r="N113" s="77"/>
      <c r="O113" s="77"/>
      <c r="P113" s="77"/>
      <c r="Q113" s="77"/>
      <c r="R113" s="77"/>
      <c r="S113" s="106"/>
      <c r="T113" s="106"/>
      <c r="U113" s="106"/>
      <c r="V113" s="106"/>
      <c r="W113" s="82"/>
    </row>
    <row r="114" spans="1:23">
      <c r="A114" s="82"/>
      <c r="B114" s="95"/>
      <c r="C114" s="100"/>
      <c r="D114" s="100"/>
      <c r="E114" s="77"/>
      <c r="F114" s="77"/>
      <c r="G114" s="77"/>
      <c r="H114" s="77"/>
      <c r="I114" s="77"/>
      <c r="J114" s="77"/>
      <c r="K114" s="105"/>
      <c r="L114" s="77"/>
      <c r="M114" s="77"/>
      <c r="N114" s="77"/>
      <c r="O114" s="77"/>
      <c r="P114" s="77"/>
      <c r="Q114" s="77"/>
      <c r="R114" s="77"/>
      <c r="S114" s="106"/>
      <c r="T114" s="106"/>
      <c r="U114" s="106"/>
      <c r="V114" s="106"/>
      <c r="W114" s="82"/>
    </row>
    <row r="115" spans="1:23">
      <c r="A115" s="82"/>
      <c r="B115" s="95"/>
      <c r="C115" s="105"/>
      <c r="D115" s="105"/>
      <c r="E115" s="105"/>
      <c r="F115" s="108"/>
      <c r="G115" s="108"/>
      <c r="H115" s="108"/>
      <c r="I115" s="108"/>
      <c r="J115" s="108"/>
      <c r="K115" s="109"/>
      <c r="L115" s="109"/>
      <c r="M115" s="109"/>
      <c r="N115" s="109"/>
      <c r="O115" s="109"/>
      <c r="P115" s="109"/>
      <c r="Q115" s="109"/>
      <c r="R115" s="109"/>
      <c r="S115" s="106"/>
      <c r="T115" s="106"/>
      <c r="U115" s="106"/>
      <c r="V115" s="106"/>
      <c r="W115" s="82"/>
    </row>
    <row r="116" spans="1:23">
      <c r="A116" s="82"/>
      <c r="B116" s="95"/>
      <c r="C116" s="393"/>
      <c r="D116" s="393"/>
      <c r="E116" s="393"/>
      <c r="F116" s="393"/>
      <c r="G116" s="393"/>
      <c r="H116" s="110"/>
      <c r="I116" s="111"/>
      <c r="J116" s="111"/>
      <c r="K116" s="111"/>
      <c r="L116" s="111"/>
      <c r="M116" s="111"/>
      <c r="N116" s="111"/>
      <c r="O116" s="111"/>
      <c r="P116" s="105"/>
      <c r="Q116" s="77"/>
      <c r="R116" s="77"/>
      <c r="S116" s="106"/>
      <c r="T116" s="106"/>
      <c r="U116" s="82"/>
      <c r="V116" s="82"/>
      <c r="W116" s="82"/>
    </row>
    <row r="117" spans="1:23">
      <c r="A117" s="112"/>
      <c r="B117" s="113"/>
      <c r="C117" s="100"/>
      <c r="D117" s="100"/>
      <c r="E117" s="77"/>
      <c r="F117" s="77"/>
      <c r="G117" s="77"/>
      <c r="H117" s="110"/>
      <c r="I117" s="111"/>
      <c r="J117" s="111"/>
      <c r="K117" s="111"/>
      <c r="L117" s="111"/>
      <c r="M117" s="111"/>
      <c r="N117" s="111"/>
      <c r="O117" s="111"/>
      <c r="P117" s="105"/>
      <c r="Q117" s="77"/>
      <c r="R117" s="77"/>
      <c r="S117" s="114"/>
      <c r="T117" s="114"/>
      <c r="U117" s="112"/>
      <c r="V117" s="112"/>
      <c r="W117" s="112"/>
    </row>
    <row r="118" spans="1:23">
      <c r="A118" s="82"/>
      <c r="B118" s="95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</row>
    <row r="119" spans="1:23">
      <c r="A119" s="82"/>
      <c r="B119" s="95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</row>
    <row r="120" spans="1:23">
      <c r="A120" s="82"/>
      <c r="B120" s="95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</row>
    <row r="121" spans="1:23">
      <c r="A121" s="82"/>
      <c r="B121" s="95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</row>
    <row r="122" spans="1:23">
      <c r="A122" s="82"/>
      <c r="B122" s="95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</row>
    <row r="123" spans="1:23">
      <c r="A123" s="82"/>
      <c r="B123" s="95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</row>
  </sheetData>
  <mergeCells count="292">
    <mergeCell ref="A63:A66"/>
    <mergeCell ref="W63:W65"/>
    <mergeCell ref="B65:B66"/>
    <mergeCell ref="C65:C66"/>
    <mergeCell ref="D65:D66"/>
    <mergeCell ref="F66:K66"/>
    <mergeCell ref="N66:U66"/>
    <mergeCell ref="A44:A47"/>
    <mergeCell ref="B44:B45"/>
    <mergeCell ref="C44:C45"/>
    <mergeCell ref="D44:D45"/>
    <mergeCell ref="E44:E47"/>
    <mergeCell ref="W44:W46"/>
    <mergeCell ref="B46:B47"/>
    <mergeCell ref="C46:C47"/>
    <mergeCell ref="D46:D47"/>
    <mergeCell ref="F47:K47"/>
    <mergeCell ref="N47:U47"/>
    <mergeCell ref="A55:A58"/>
    <mergeCell ref="B55:B56"/>
    <mergeCell ref="C55:C56"/>
    <mergeCell ref="D55:D56"/>
    <mergeCell ref="E55:E58"/>
    <mergeCell ref="W55:W57"/>
    <mergeCell ref="B59:B60"/>
    <mergeCell ref="C59:C60"/>
    <mergeCell ref="D59:D60"/>
    <mergeCell ref="E59:E62"/>
    <mergeCell ref="A48:A51"/>
    <mergeCell ref="B48:B49"/>
    <mergeCell ref="C48:C49"/>
    <mergeCell ref="D48:D49"/>
    <mergeCell ref="E48:E51"/>
    <mergeCell ref="B50:B51"/>
    <mergeCell ref="C50:C51"/>
    <mergeCell ref="D50:D51"/>
    <mergeCell ref="D53:D54"/>
    <mergeCell ref="E53:E54"/>
    <mergeCell ref="C53:C54"/>
    <mergeCell ref="A53:A54"/>
    <mergeCell ref="D61:D62"/>
    <mergeCell ref="V13:V14"/>
    <mergeCell ref="W13:W14"/>
    <mergeCell ref="L20:L21"/>
    <mergeCell ref="M20:M21"/>
    <mergeCell ref="N20:N21"/>
    <mergeCell ref="O20:O21"/>
    <mergeCell ref="P20:S20"/>
    <mergeCell ref="T20:T21"/>
    <mergeCell ref="U20:U21"/>
    <mergeCell ref="V20:V21"/>
    <mergeCell ref="W20:W21"/>
    <mergeCell ref="T13:T14"/>
    <mergeCell ref="B67:B68"/>
    <mergeCell ref="C67:C68"/>
    <mergeCell ref="D67:D68"/>
    <mergeCell ref="E67:E70"/>
    <mergeCell ref="W67:W69"/>
    <mergeCell ref="B69:B70"/>
    <mergeCell ref="C69:C70"/>
    <mergeCell ref="D69:D70"/>
    <mergeCell ref="F70:K70"/>
    <mergeCell ref="A67:A70"/>
    <mergeCell ref="N70:U70"/>
    <mergeCell ref="B57:B58"/>
    <mergeCell ref="C57:C58"/>
    <mergeCell ref="D57:D58"/>
    <mergeCell ref="F58:K58"/>
    <mergeCell ref="N58:U58"/>
    <mergeCell ref="A59:A62"/>
    <mergeCell ref="A52:W52"/>
    <mergeCell ref="V53:V54"/>
    <mergeCell ref="W53:W54"/>
    <mergeCell ref="O53:O54"/>
    <mergeCell ref="P53:S53"/>
    <mergeCell ref="T53:T54"/>
    <mergeCell ref="U53:U54"/>
    <mergeCell ref="F53:F54"/>
    <mergeCell ref="G53:J53"/>
    <mergeCell ref="K53:K54"/>
    <mergeCell ref="L53:L54"/>
    <mergeCell ref="M53:M54"/>
    <mergeCell ref="N53:N54"/>
    <mergeCell ref="W59:W61"/>
    <mergeCell ref="B61:B62"/>
    <mergeCell ref="C61:C62"/>
    <mergeCell ref="D31:D32"/>
    <mergeCell ref="W22:W24"/>
    <mergeCell ref="B22:B23"/>
    <mergeCell ref="C22:C23"/>
    <mergeCell ref="D22:D23"/>
    <mergeCell ref="A19:W19"/>
    <mergeCell ref="D20:D21"/>
    <mergeCell ref="E20:E21"/>
    <mergeCell ref="F20:F21"/>
    <mergeCell ref="E22:E25"/>
    <mergeCell ref="C24:C25"/>
    <mergeCell ref="D24:D25"/>
    <mergeCell ref="W27:W28"/>
    <mergeCell ref="K27:K28"/>
    <mergeCell ref="L27:L28"/>
    <mergeCell ref="M27:M28"/>
    <mergeCell ref="N27:N28"/>
    <mergeCell ref="O27:O28"/>
    <mergeCell ref="P27:S27"/>
    <mergeCell ref="T27:T28"/>
    <mergeCell ref="U27:U28"/>
    <mergeCell ref="V27:V28"/>
    <mergeCell ref="B29:B30"/>
    <mergeCell ref="C29:C30"/>
    <mergeCell ref="A89:A92"/>
    <mergeCell ref="C91:C92"/>
    <mergeCell ref="D91:D92"/>
    <mergeCell ref="F92:K92"/>
    <mergeCell ref="N92:U92"/>
    <mergeCell ref="W89:W91"/>
    <mergeCell ref="E89:E92"/>
    <mergeCell ref="A40:A43"/>
    <mergeCell ref="A33:W33"/>
    <mergeCell ref="A34:A35"/>
    <mergeCell ref="C34:C35"/>
    <mergeCell ref="D34:D35"/>
    <mergeCell ref="E34:E35"/>
    <mergeCell ref="F34:F35"/>
    <mergeCell ref="G34:J34"/>
    <mergeCell ref="K34:K35"/>
    <mergeCell ref="L34:L35"/>
    <mergeCell ref="M34:M35"/>
    <mergeCell ref="N34:N35"/>
    <mergeCell ref="O34:O35"/>
    <mergeCell ref="P34:S34"/>
    <mergeCell ref="D38:D39"/>
    <mergeCell ref="B40:B41"/>
    <mergeCell ref="B42:B43"/>
    <mergeCell ref="E6:E7"/>
    <mergeCell ref="F6:F7"/>
    <mergeCell ref="F25:K25"/>
    <mergeCell ref="N25:U25"/>
    <mergeCell ref="U13:U14"/>
    <mergeCell ref="A20:A21"/>
    <mergeCell ref="C20:C21"/>
    <mergeCell ref="G20:J20"/>
    <mergeCell ref="K20:K21"/>
    <mergeCell ref="N6:N7"/>
    <mergeCell ref="M6:M7"/>
    <mergeCell ref="K6:K7"/>
    <mergeCell ref="L6:L7"/>
    <mergeCell ref="A15:A18"/>
    <mergeCell ref="B15:B16"/>
    <mergeCell ref="C15:C16"/>
    <mergeCell ref="D15:D16"/>
    <mergeCell ref="E15:E18"/>
    <mergeCell ref="B17:B18"/>
    <mergeCell ref="C17:C18"/>
    <mergeCell ref="D17:D18"/>
    <mergeCell ref="A6:A7"/>
    <mergeCell ref="B24:B25"/>
    <mergeCell ref="V6:V7"/>
    <mergeCell ref="W8:W10"/>
    <mergeCell ref="W15:W17"/>
    <mergeCell ref="F18:K18"/>
    <mergeCell ref="N18:U18"/>
    <mergeCell ref="N11:U11"/>
    <mergeCell ref="A12:W12"/>
    <mergeCell ref="A13:A14"/>
    <mergeCell ref="C13:C14"/>
    <mergeCell ref="D13:D14"/>
    <mergeCell ref="E13:E14"/>
    <mergeCell ref="F13:F14"/>
    <mergeCell ref="G13:J13"/>
    <mergeCell ref="K13:K14"/>
    <mergeCell ref="L13:L14"/>
    <mergeCell ref="M13:M14"/>
    <mergeCell ref="N13:N14"/>
    <mergeCell ref="O13:O14"/>
    <mergeCell ref="P13:S13"/>
    <mergeCell ref="A8:A11"/>
    <mergeCell ref="B8:B9"/>
    <mergeCell ref="C8:C9"/>
    <mergeCell ref="D8:D9"/>
    <mergeCell ref="D6:D7"/>
    <mergeCell ref="W93:W95"/>
    <mergeCell ref="W102:W104"/>
    <mergeCell ref="T6:T7"/>
    <mergeCell ref="G6:J6"/>
    <mergeCell ref="W6:W7"/>
    <mergeCell ref="C6:C7"/>
    <mergeCell ref="E8:E11"/>
    <mergeCell ref="B10:B11"/>
    <mergeCell ref="C10:C11"/>
    <mergeCell ref="D10:D11"/>
    <mergeCell ref="F11:K11"/>
    <mergeCell ref="O6:O7"/>
    <mergeCell ref="A26:W26"/>
    <mergeCell ref="A27:A28"/>
    <mergeCell ref="C27:C28"/>
    <mergeCell ref="D27:D28"/>
    <mergeCell ref="E27:E28"/>
    <mergeCell ref="F27:F28"/>
    <mergeCell ref="A22:A25"/>
    <mergeCell ref="P6:S6"/>
    <mergeCell ref="U6:U7"/>
    <mergeCell ref="B91:B92"/>
    <mergeCell ref="B89:B90"/>
    <mergeCell ref="G27:J27"/>
    <mergeCell ref="C116:G116"/>
    <mergeCell ref="E106:E109"/>
    <mergeCell ref="C110:E110"/>
    <mergeCell ref="C113:G113"/>
    <mergeCell ref="C106:C107"/>
    <mergeCell ref="A1:W1"/>
    <mergeCell ref="B3:C3"/>
    <mergeCell ref="A5:W5"/>
    <mergeCell ref="F96:K96"/>
    <mergeCell ref="N96:U96"/>
    <mergeCell ref="F105:K105"/>
    <mergeCell ref="A101:W101"/>
    <mergeCell ref="W97:W99"/>
    <mergeCell ref="B99:B100"/>
    <mergeCell ref="A97:A100"/>
    <mergeCell ref="F100:K100"/>
    <mergeCell ref="A102:A105"/>
    <mergeCell ref="B102:B103"/>
    <mergeCell ref="C102:C103"/>
    <mergeCell ref="N100:U100"/>
    <mergeCell ref="B97:B98"/>
    <mergeCell ref="B104:B105"/>
    <mergeCell ref="C95:C96"/>
    <mergeCell ref="D95:D96"/>
    <mergeCell ref="E102:E105"/>
    <mergeCell ref="C40:C41"/>
    <mergeCell ref="D40:D41"/>
    <mergeCell ref="E40:E43"/>
    <mergeCell ref="C42:C43"/>
    <mergeCell ref="D42:D43"/>
    <mergeCell ref="C89:C90"/>
    <mergeCell ref="D89:D90"/>
    <mergeCell ref="N105:U105"/>
    <mergeCell ref="D102:D103"/>
    <mergeCell ref="E93:E96"/>
    <mergeCell ref="C93:C94"/>
    <mergeCell ref="D93:D94"/>
    <mergeCell ref="F62:K62"/>
    <mergeCell ref="N62:U62"/>
    <mergeCell ref="A29:A32"/>
    <mergeCell ref="W48:W50"/>
    <mergeCell ref="F51:K51"/>
    <mergeCell ref="N51:U51"/>
    <mergeCell ref="A106:A109"/>
    <mergeCell ref="B108:B109"/>
    <mergeCell ref="B106:B107"/>
    <mergeCell ref="D106:D107"/>
    <mergeCell ref="C108:C109"/>
    <mergeCell ref="D108:D109"/>
    <mergeCell ref="A93:A96"/>
    <mergeCell ref="B93:B94"/>
    <mergeCell ref="B95:B96"/>
    <mergeCell ref="W106:W108"/>
    <mergeCell ref="F109:K109"/>
    <mergeCell ref="N109:U109"/>
    <mergeCell ref="C97:C98"/>
    <mergeCell ref="D97:D98"/>
    <mergeCell ref="E97:E100"/>
    <mergeCell ref="D99:D100"/>
    <mergeCell ref="C99:C100"/>
    <mergeCell ref="W29:W31"/>
    <mergeCell ref="C104:C105"/>
    <mergeCell ref="D104:D105"/>
    <mergeCell ref="D29:D30"/>
    <mergeCell ref="E29:E32"/>
    <mergeCell ref="B31:B32"/>
    <mergeCell ref="C31:C32"/>
    <mergeCell ref="A88:W88"/>
    <mergeCell ref="W36:W38"/>
    <mergeCell ref="F39:K39"/>
    <mergeCell ref="N39:U39"/>
    <mergeCell ref="W40:W42"/>
    <mergeCell ref="F43:K43"/>
    <mergeCell ref="N43:U43"/>
    <mergeCell ref="F32:K32"/>
    <mergeCell ref="N32:U32"/>
    <mergeCell ref="T34:T35"/>
    <mergeCell ref="U34:U35"/>
    <mergeCell ref="V34:V35"/>
    <mergeCell ref="W34:W35"/>
    <mergeCell ref="A36:A39"/>
    <mergeCell ref="B36:B37"/>
    <mergeCell ref="C36:C37"/>
    <mergeCell ref="D36:D37"/>
    <mergeCell ref="E36:E39"/>
    <mergeCell ref="B38:B39"/>
    <mergeCell ref="C38:C39"/>
  </mergeCells>
  <phoneticPr fontId="0" type="noConversion"/>
  <pageMargins left="0.23622047244094491" right="0.23622047244094491" top="0.31496062992125984" bottom="0.31496062992125984" header="3.937007874015748E-2" footer="3.937007874015748E-2"/>
  <pageSetup paperSize="9" scale="69" orientation="landscape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8"/>
  <sheetViews>
    <sheetView topLeftCell="A28" zoomScale="75" zoomScaleNormal="75" zoomScaleSheetLayoutView="90" workbookViewId="0">
      <selection activeCell="E2" sqref="E2"/>
    </sheetView>
  </sheetViews>
  <sheetFormatPr defaultRowHeight="15"/>
  <cols>
    <col min="1" max="1" width="4.85546875" style="41" customWidth="1"/>
    <col min="2" max="2" width="15.42578125" style="86" customWidth="1"/>
    <col min="3" max="3" width="23.85546875" style="41" customWidth="1"/>
    <col min="4" max="4" width="8.140625" style="41" customWidth="1"/>
    <col min="5" max="5" width="18.5703125" style="41" customWidth="1"/>
    <col min="6" max="6" width="14.85546875" style="41" customWidth="1"/>
    <col min="7" max="10" width="5.7109375" style="41" customWidth="1"/>
    <col min="11" max="11" width="10.42578125" style="41" customWidth="1"/>
    <col min="12" max="12" width="9.5703125" style="41" customWidth="1"/>
    <col min="13" max="13" width="8.7109375" style="41" customWidth="1"/>
    <col min="14" max="14" width="8.5703125" style="41" customWidth="1"/>
    <col min="15" max="15" width="7.85546875" style="41" customWidth="1"/>
    <col min="16" max="19" width="5" style="41" customWidth="1"/>
    <col min="20" max="20" width="8.7109375" style="41" customWidth="1"/>
    <col min="21" max="21" width="9.42578125" style="41" customWidth="1"/>
    <col min="22" max="22" width="9" style="41" customWidth="1"/>
    <col min="23" max="23" width="11.42578125" style="41" customWidth="1"/>
    <col min="24" max="16384" width="9.140625" style="1"/>
  </cols>
  <sheetData>
    <row r="1" spans="1:23" ht="20.25">
      <c r="A1" s="346" t="s">
        <v>252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</row>
    <row r="2" spans="1:23" ht="20.25">
      <c r="A2" s="298"/>
      <c r="B2" s="298"/>
      <c r="C2" s="298"/>
      <c r="D2" s="298"/>
      <c r="E2" s="327" t="s">
        <v>284</v>
      </c>
      <c r="F2" s="327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ht="20.25" customHeight="1" thickBot="1">
      <c r="A3" s="191"/>
      <c r="B3" s="347" t="s">
        <v>251</v>
      </c>
      <c r="C3" s="347"/>
      <c r="D3" s="191"/>
      <c r="E3" s="191"/>
      <c r="F3" s="299"/>
      <c r="G3" s="191"/>
      <c r="H3" s="191"/>
      <c r="I3" s="191"/>
      <c r="J3" s="191"/>
      <c r="K3" s="191"/>
      <c r="L3" s="191"/>
      <c r="M3" s="327" t="s">
        <v>129</v>
      </c>
      <c r="N3" s="191"/>
      <c r="O3" s="191"/>
      <c r="P3" s="191"/>
      <c r="Q3" s="191"/>
      <c r="R3" s="191"/>
      <c r="S3" s="299"/>
      <c r="T3" s="191"/>
      <c r="U3" s="191"/>
      <c r="V3" s="191"/>
      <c r="W3" s="191"/>
    </row>
    <row r="4" spans="1:23" ht="15.75" customHeight="1" thickBot="1">
      <c r="A4" s="412" t="s">
        <v>271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4"/>
    </row>
    <row r="5" spans="1:23" ht="21.75" customHeight="1" thickBot="1">
      <c r="A5" s="415" t="s">
        <v>0</v>
      </c>
      <c r="B5" s="160" t="s">
        <v>2</v>
      </c>
      <c r="C5" s="401" t="s">
        <v>1</v>
      </c>
      <c r="D5" s="366" t="s">
        <v>26</v>
      </c>
      <c r="E5" s="418" t="s">
        <v>16</v>
      </c>
      <c r="F5" s="418" t="s">
        <v>3</v>
      </c>
      <c r="G5" s="398" t="s">
        <v>47</v>
      </c>
      <c r="H5" s="399"/>
      <c r="I5" s="399"/>
      <c r="J5" s="400"/>
      <c r="K5" s="366" t="s">
        <v>30</v>
      </c>
      <c r="L5" s="366" t="s">
        <v>31</v>
      </c>
      <c r="M5" s="366" t="s">
        <v>32</v>
      </c>
      <c r="N5" s="445" t="s">
        <v>25</v>
      </c>
      <c r="O5" s="456" t="s">
        <v>29</v>
      </c>
      <c r="P5" s="398" t="s">
        <v>48</v>
      </c>
      <c r="Q5" s="399"/>
      <c r="R5" s="399"/>
      <c r="S5" s="400"/>
      <c r="T5" s="366" t="s">
        <v>28</v>
      </c>
      <c r="U5" s="366" t="s">
        <v>27</v>
      </c>
      <c r="V5" s="366" t="s">
        <v>33</v>
      </c>
      <c r="W5" s="366" t="s">
        <v>53</v>
      </c>
    </row>
    <row r="6" spans="1:23" ht="27" customHeight="1" thickBot="1">
      <c r="A6" s="416"/>
      <c r="B6" s="161" t="s">
        <v>15</v>
      </c>
      <c r="C6" s="402"/>
      <c r="D6" s="417"/>
      <c r="E6" s="419"/>
      <c r="F6" s="419"/>
      <c r="G6" s="162" t="s">
        <v>18</v>
      </c>
      <c r="H6" s="162" t="s">
        <v>19</v>
      </c>
      <c r="I6" s="162" t="s">
        <v>20</v>
      </c>
      <c r="J6" s="162" t="s">
        <v>21</v>
      </c>
      <c r="K6" s="367" t="s">
        <v>11</v>
      </c>
      <c r="L6" s="367" t="s">
        <v>22</v>
      </c>
      <c r="M6" s="367" t="s">
        <v>23</v>
      </c>
      <c r="N6" s="446"/>
      <c r="O6" s="457" t="s">
        <v>24</v>
      </c>
      <c r="P6" s="162" t="s">
        <v>5</v>
      </c>
      <c r="Q6" s="162" t="s">
        <v>6</v>
      </c>
      <c r="R6" s="162" t="s">
        <v>7</v>
      </c>
      <c r="S6" s="162" t="s">
        <v>8</v>
      </c>
      <c r="T6" s="367" t="s">
        <v>10</v>
      </c>
      <c r="U6" s="367" t="s">
        <v>9</v>
      </c>
      <c r="V6" s="367" t="s">
        <v>12</v>
      </c>
      <c r="W6" s="367" t="s">
        <v>14</v>
      </c>
    </row>
    <row r="7" spans="1:23" ht="22.5" customHeight="1" thickBot="1">
      <c r="A7" s="368">
        <v>1</v>
      </c>
      <c r="B7" s="352" t="s">
        <v>156</v>
      </c>
      <c r="C7" s="453" t="s">
        <v>158</v>
      </c>
      <c r="D7" s="348">
        <v>2007</v>
      </c>
      <c r="E7" s="350" t="s">
        <v>157</v>
      </c>
      <c r="F7" s="131" t="s">
        <v>4</v>
      </c>
      <c r="G7" s="132">
        <v>8.1</v>
      </c>
      <c r="H7" s="133">
        <v>8</v>
      </c>
      <c r="I7" s="134">
        <v>7.8</v>
      </c>
      <c r="J7" s="135">
        <v>7.4</v>
      </c>
      <c r="K7" s="136">
        <v>0.6</v>
      </c>
      <c r="L7" s="137">
        <f>(G7+H7+I7+J7-MAX(G7:J7)-MIN(G7:J7))/2</f>
        <v>7.9000000000000012</v>
      </c>
      <c r="M7" s="138">
        <f>L7*2</f>
        <v>15.800000000000002</v>
      </c>
      <c r="N7" s="131">
        <v>77</v>
      </c>
      <c r="O7" s="139">
        <v>0.77</v>
      </c>
      <c r="P7" s="132">
        <v>7.5</v>
      </c>
      <c r="Q7" s="133">
        <v>7.8</v>
      </c>
      <c r="R7" s="134">
        <v>7.4</v>
      </c>
      <c r="S7" s="140">
        <v>7.8</v>
      </c>
      <c r="T7" s="137">
        <f>(P7+Q7+R7+S7-MAX(P7:S7)-MIN(P7:S7))/2</f>
        <v>7.6500000000000012</v>
      </c>
      <c r="U7" s="138">
        <v>0</v>
      </c>
      <c r="V7" s="141">
        <f>SUM(T7,M7,O7)-K7-U7</f>
        <v>23.62</v>
      </c>
      <c r="W7" s="357" t="s">
        <v>196</v>
      </c>
    </row>
    <row r="8" spans="1:23" ht="22.5" customHeight="1" thickBot="1">
      <c r="A8" s="369"/>
      <c r="B8" s="452"/>
      <c r="C8" s="354"/>
      <c r="D8" s="349"/>
      <c r="E8" s="349"/>
      <c r="F8" s="142" t="s">
        <v>17</v>
      </c>
      <c r="G8" s="132">
        <v>7.7</v>
      </c>
      <c r="H8" s="133">
        <v>8</v>
      </c>
      <c r="I8" s="134">
        <v>8</v>
      </c>
      <c r="J8" s="135">
        <v>8</v>
      </c>
      <c r="K8" s="136">
        <v>0</v>
      </c>
      <c r="L8" s="137">
        <f>(G8+H8+I8+J8-MAX(G8:J8)-MIN(G8:J8))/2</f>
        <v>8</v>
      </c>
      <c r="M8" s="138">
        <f>L8*2</f>
        <v>16</v>
      </c>
      <c r="N8" s="131">
        <v>76</v>
      </c>
      <c r="O8" s="143">
        <v>0.76</v>
      </c>
      <c r="P8" s="132">
        <v>8.6</v>
      </c>
      <c r="Q8" s="133">
        <v>8.5</v>
      </c>
      <c r="R8" s="134">
        <v>8.3000000000000007</v>
      </c>
      <c r="S8" s="140">
        <v>8.3000000000000007</v>
      </c>
      <c r="T8" s="137">
        <f>(P8+Q8+R8+S8-MAX(P8:S8)-MIN(P8:S8))/2</f>
        <v>8.4</v>
      </c>
      <c r="U8" s="138">
        <v>0</v>
      </c>
      <c r="V8" s="144">
        <f>SUM(T8,M8,O8)-K8-U8</f>
        <v>25.16</v>
      </c>
      <c r="W8" s="358"/>
    </row>
    <row r="9" spans="1:23" ht="18" customHeight="1" thickBot="1">
      <c r="A9" s="369"/>
      <c r="B9" s="352" t="s">
        <v>143</v>
      </c>
      <c r="C9" s="354" t="s">
        <v>150</v>
      </c>
      <c r="D9" s="349">
        <v>2001</v>
      </c>
      <c r="E9" s="349"/>
      <c r="F9" s="145" t="s">
        <v>145</v>
      </c>
      <c r="G9" s="146"/>
      <c r="H9" s="147"/>
      <c r="I9" s="148"/>
      <c r="J9" s="149"/>
      <c r="K9" s="150">
        <v>0</v>
      </c>
      <c r="L9" s="151">
        <f>(G9+H9+I9+J9-MAX(G9:J9)-MIN(G9:J9))/2</f>
        <v>0</v>
      </c>
      <c r="M9" s="152">
        <f>L9*2</f>
        <v>0</v>
      </c>
      <c r="N9" s="153"/>
      <c r="O9" s="154">
        <v>0</v>
      </c>
      <c r="P9" s="146"/>
      <c r="Q9" s="147"/>
      <c r="R9" s="148"/>
      <c r="S9" s="155"/>
      <c r="T9" s="137">
        <f>(P9+Q9+R9+S9-MAX(P9:S9)-MIN(P9:S9))/2</f>
        <v>0</v>
      </c>
      <c r="U9" s="152">
        <v>0</v>
      </c>
      <c r="V9" s="144">
        <f>SUM(T9,M9,O9)-K9-U9</f>
        <v>0</v>
      </c>
      <c r="W9" s="359"/>
    </row>
    <row r="10" spans="1:23" ht="24" customHeight="1" thickBot="1">
      <c r="A10" s="370"/>
      <c r="B10" s="353"/>
      <c r="C10" s="355"/>
      <c r="D10" s="351"/>
      <c r="E10" s="351"/>
      <c r="F10" s="360" t="s">
        <v>46</v>
      </c>
      <c r="G10" s="361"/>
      <c r="H10" s="361"/>
      <c r="I10" s="361"/>
      <c r="J10" s="361"/>
      <c r="K10" s="362"/>
      <c r="L10" s="156">
        <f>SUM(L7:L9)-K7-K8-K9</f>
        <v>15.300000000000002</v>
      </c>
      <c r="M10" s="157"/>
      <c r="N10" s="363" t="s">
        <v>50</v>
      </c>
      <c r="O10" s="364"/>
      <c r="P10" s="364"/>
      <c r="Q10" s="364"/>
      <c r="R10" s="364"/>
      <c r="S10" s="364"/>
      <c r="T10" s="364"/>
      <c r="U10" s="365"/>
      <c r="V10" s="158">
        <f>SUM(V7:V9)</f>
        <v>48.78</v>
      </c>
      <c r="W10" s="159">
        <f>L10</f>
        <v>15.300000000000002</v>
      </c>
    </row>
    <row r="11" spans="1:23" ht="20.25" customHeight="1" thickBot="1">
      <c r="A11" s="368">
        <v>2</v>
      </c>
      <c r="B11" s="352" t="s">
        <v>156</v>
      </c>
      <c r="C11" s="453" t="s">
        <v>153</v>
      </c>
      <c r="D11" s="348">
        <v>2007</v>
      </c>
      <c r="E11" s="350" t="s">
        <v>157</v>
      </c>
      <c r="F11" s="131" t="s">
        <v>4</v>
      </c>
      <c r="G11" s="132">
        <v>7.5</v>
      </c>
      <c r="H11" s="133">
        <v>7</v>
      </c>
      <c r="I11" s="134">
        <v>7.8</v>
      </c>
      <c r="J11" s="135">
        <v>7.8</v>
      </c>
      <c r="K11" s="136">
        <v>0.9</v>
      </c>
      <c r="L11" s="137">
        <f>(G11+H11+I11+J11-MAX(G11:J11)-MIN(G11:J11))/2</f>
        <v>7.65</v>
      </c>
      <c r="M11" s="138">
        <f>L11*2</f>
        <v>15.3</v>
      </c>
      <c r="N11" s="131">
        <v>65</v>
      </c>
      <c r="O11" s="139">
        <v>0.65</v>
      </c>
      <c r="P11" s="132">
        <v>7.3</v>
      </c>
      <c r="Q11" s="133">
        <v>7.5</v>
      </c>
      <c r="R11" s="134">
        <v>7.5</v>
      </c>
      <c r="S11" s="140">
        <v>7.5</v>
      </c>
      <c r="T11" s="137">
        <f>(P11+Q11+R11+S11-MAX(P11:S11)-MIN(P11:S11))/2</f>
        <v>7.5</v>
      </c>
      <c r="U11" s="138">
        <v>0</v>
      </c>
      <c r="V11" s="141">
        <f>SUM(T11,M11,O11)-K11-U11</f>
        <v>22.55</v>
      </c>
      <c r="W11" s="357" t="s">
        <v>196</v>
      </c>
    </row>
    <row r="12" spans="1:23" s="17" customFormat="1" ht="25.5" customHeight="1" thickBot="1">
      <c r="A12" s="369"/>
      <c r="B12" s="452"/>
      <c r="C12" s="354"/>
      <c r="D12" s="349"/>
      <c r="E12" s="349"/>
      <c r="F12" s="142" t="s">
        <v>17</v>
      </c>
      <c r="G12" s="132">
        <v>7.6</v>
      </c>
      <c r="H12" s="133">
        <v>7.5</v>
      </c>
      <c r="I12" s="134">
        <v>8</v>
      </c>
      <c r="J12" s="135">
        <v>7.8</v>
      </c>
      <c r="K12" s="136">
        <v>0.3</v>
      </c>
      <c r="L12" s="137">
        <f>(G12+H12+I12+J12-MAX(G12:J12)-MIN(G12:J12))/2</f>
        <v>7.7000000000000011</v>
      </c>
      <c r="M12" s="138">
        <f>L12*2</f>
        <v>15.400000000000002</v>
      </c>
      <c r="N12" s="131">
        <v>78</v>
      </c>
      <c r="O12" s="143">
        <v>0.78</v>
      </c>
      <c r="P12" s="132">
        <v>7.9</v>
      </c>
      <c r="Q12" s="133">
        <v>7.6</v>
      </c>
      <c r="R12" s="134">
        <v>8</v>
      </c>
      <c r="S12" s="140">
        <v>8</v>
      </c>
      <c r="T12" s="137">
        <f>(P12+Q12+R12+S12-MAX(P12:S12)-MIN(P12:S12))/2</f>
        <v>7.95</v>
      </c>
      <c r="U12" s="138">
        <v>1</v>
      </c>
      <c r="V12" s="144">
        <f>SUM(T12,M12,O12)-K12-U12</f>
        <v>22.830000000000002</v>
      </c>
      <c r="W12" s="358"/>
    </row>
    <row r="13" spans="1:23" ht="24.75" customHeight="1" thickBot="1">
      <c r="A13" s="369"/>
      <c r="B13" s="352" t="s">
        <v>143</v>
      </c>
      <c r="C13" s="354" t="s">
        <v>154</v>
      </c>
      <c r="D13" s="349">
        <v>2001</v>
      </c>
      <c r="E13" s="349"/>
      <c r="F13" s="145" t="s">
        <v>145</v>
      </c>
      <c r="G13" s="146"/>
      <c r="H13" s="147"/>
      <c r="I13" s="148"/>
      <c r="J13" s="149"/>
      <c r="K13" s="150">
        <v>0</v>
      </c>
      <c r="L13" s="151">
        <f>(G13+H13+I13+J13-MAX(G13:J13)-MIN(G13:J13))/2</f>
        <v>0</v>
      </c>
      <c r="M13" s="152">
        <f>L13*2</f>
        <v>0</v>
      </c>
      <c r="N13" s="153"/>
      <c r="O13" s="154"/>
      <c r="P13" s="146"/>
      <c r="Q13" s="147"/>
      <c r="R13" s="148"/>
      <c r="S13" s="155"/>
      <c r="T13" s="137">
        <f>(P13+Q13+R13+S13-MAX(P13:S13)-MIN(P13:S13))/2</f>
        <v>0</v>
      </c>
      <c r="U13" s="152">
        <v>0</v>
      </c>
      <c r="V13" s="144">
        <f>SUM(T13,M13,O13)-K13-U13</f>
        <v>0</v>
      </c>
      <c r="W13" s="359"/>
    </row>
    <row r="14" spans="1:23" ht="30" customHeight="1" thickBot="1">
      <c r="A14" s="370"/>
      <c r="B14" s="353"/>
      <c r="C14" s="355"/>
      <c r="D14" s="351"/>
      <c r="E14" s="351"/>
      <c r="F14" s="360" t="s">
        <v>46</v>
      </c>
      <c r="G14" s="361"/>
      <c r="H14" s="361"/>
      <c r="I14" s="361"/>
      <c r="J14" s="361"/>
      <c r="K14" s="362"/>
      <c r="L14" s="156">
        <f>SUM(L11:L13)-K11-K12-K13</f>
        <v>14.15</v>
      </c>
      <c r="M14" s="157"/>
      <c r="N14" s="363" t="s">
        <v>50</v>
      </c>
      <c r="O14" s="364"/>
      <c r="P14" s="364"/>
      <c r="Q14" s="364"/>
      <c r="R14" s="364"/>
      <c r="S14" s="364"/>
      <c r="T14" s="364"/>
      <c r="U14" s="365"/>
      <c r="V14" s="158">
        <f>SUM(V11:V13)</f>
        <v>45.38</v>
      </c>
      <c r="W14" s="159">
        <f>L14</f>
        <v>14.15</v>
      </c>
    </row>
    <row r="15" spans="1:23" ht="30" customHeight="1" thickBot="1">
      <c r="A15" s="412" t="s">
        <v>272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4"/>
    </row>
    <row r="16" spans="1:23" ht="27.75" customHeight="1" thickBot="1">
      <c r="A16" s="415" t="s">
        <v>0</v>
      </c>
      <c r="B16" s="160" t="s">
        <v>2</v>
      </c>
      <c r="C16" s="401" t="s">
        <v>1</v>
      </c>
      <c r="D16" s="366" t="s">
        <v>26</v>
      </c>
      <c r="E16" s="418" t="s">
        <v>16</v>
      </c>
      <c r="F16" s="418" t="s">
        <v>3</v>
      </c>
      <c r="G16" s="398" t="s">
        <v>47</v>
      </c>
      <c r="H16" s="399"/>
      <c r="I16" s="399"/>
      <c r="J16" s="400"/>
      <c r="K16" s="366" t="s">
        <v>30</v>
      </c>
      <c r="L16" s="366" t="s">
        <v>31</v>
      </c>
      <c r="M16" s="366" t="s">
        <v>32</v>
      </c>
      <c r="N16" s="445" t="s">
        <v>25</v>
      </c>
      <c r="O16" s="456" t="s">
        <v>29</v>
      </c>
      <c r="P16" s="398" t="s">
        <v>48</v>
      </c>
      <c r="Q16" s="399"/>
      <c r="R16" s="399"/>
      <c r="S16" s="400"/>
      <c r="T16" s="366" t="s">
        <v>28</v>
      </c>
      <c r="U16" s="366" t="s">
        <v>27</v>
      </c>
      <c r="V16" s="366" t="s">
        <v>33</v>
      </c>
      <c r="W16" s="366" t="s">
        <v>53</v>
      </c>
    </row>
    <row r="17" spans="1:23" ht="21.75" customHeight="1" thickBot="1">
      <c r="A17" s="416"/>
      <c r="B17" s="161" t="s">
        <v>15</v>
      </c>
      <c r="C17" s="402"/>
      <c r="D17" s="417"/>
      <c r="E17" s="419"/>
      <c r="F17" s="419"/>
      <c r="G17" s="162" t="s">
        <v>18</v>
      </c>
      <c r="H17" s="162" t="s">
        <v>19</v>
      </c>
      <c r="I17" s="162" t="s">
        <v>20</v>
      </c>
      <c r="J17" s="162" t="s">
        <v>21</v>
      </c>
      <c r="K17" s="367" t="s">
        <v>11</v>
      </c>
      <c r="L17" s="367" t="s">
        <v>22</v>
      </c>
      <c r="M17" s="367" t="s">
        <v>23</v>
      </c>
      <c r="N17" s="446"/>
      <c r="O17" s="457" t="s">
        <v>24</v>
      </c>
      <c r="P17" s="162" t="s">
        <v>5</v>
      </c>
      <c r="Q17" s="162" t="s">
        <v>6</v>
      </c>
      <c r="R17" s="162" t="s">
        <v>7</v>
      </c>
      <c r="S17" s="162" t="s">
        <v>8</v>
      </c>
      <c r="T17" s="367" t="s">
        <v>10</v>
      </c>
      <c r="U17" s="367" t="s">
        <v>9</v>
      </c>
      <c r="V17" s="367" t="s">
        <v>12</v>
      </c>
      <c r="W17" s="367" t="s">
        <v>14</v>
      </c>
    </row>
    <row r="18" spans="1:23" ht="23.25" customHeight="1" thickBot="1">
      <c r="A18" s="461">
        <v>1</v>
      </c>
      <c r="B18" s="350" t="s">
        <v>156</v>
      </c>
      <c r="C18" s="453" t="s">
        <v>151</v>
      </c>
      <c r="D18" s="348">
        <v>2008</v>
      </c>
      <c r="E18" s="350" t="s">
        <v>157</v>
      </c>
      <c r="F18" s="131" t="s">
        <v>4</v>
      </c>
      <c r="G18" s="132">
        <v>8.8000000000000007</v>
      </c>
      <c r="H18" s="133">
        <v>8.8000000000000007</v>
      </c>
      <c r="I18" s="134">
        <v>8.8000000000000007</v>
      </c>
      <c r="J18" s="135">
        <v>8.4</v>
      </c>
      <c r="K18" s="136"/>
      <c r="L18" s="137">
        <f>(G18+H18+I18+J18-MAX(G18:J18)-MIN(G18:J18))/2</f>
        <v>8.8000000000000007</v>
      </c>
      <c r="M18" s="138">
        <f>L18*2</f>
        <v>17.600000000000001</v>
      </c>
      <c r="N18" s="131">
        <v>68</v>
      </c>
      <c r="O18" s="139">
        <v>0.68</v>
      </c>
      <c r="P18" s="132">
        <v>8.1999999999999993</v>
      </c>
      <c r="Q18" s="133">
        <v>8.6999999999999993</v>
      </c>
      <c r="R18" s="134">
        <v>8.1999999999999993</v>
      </c>
      <c r="S18" s="140">
        <v>8.1999999999999993</v>
      </c>
      <c r="T18" s="137">
        <f>(P18+Q18+R18+S18-MAX(P18:S18)-MIN(P18:S18))/2</f>
        <v>8.1999999999999993</v>
      </c>
      <c r="U18" s="138">
        <v>0</v>
      </c>
      <c r="V18" s="141">
        <f>SUM(T18,M18,O18)-K18-U18</f>
        <v>26.48</v>
      </c>
      <c r="W18" s="357" t="s">
        <v>155</v>
      </c>
    </row>
    <row r="19" spans="1:23" ht="24.75" customHeight="1" thickBot="1">
      <c r="A19" s="462"/>
      <c r="B19" s="352"/>
      <c r="C19" s="354"/>
      <c r="D19" s="349"/>
      <c r="E19" s="352"/>
      <c r="F19" s="142" t="s">
        <v>17</v>
      </c>
      <c r="G19" s="132">
        <v>8.1999999999999993</v>
      </c>
      <c r="H19" s="133">
        <v>8.1999999999999993</v>
      </c>
      <c r="I19" s="134">
        <v>8.3000000000000007</v>
      </c>
      <c r="J19" s="135">
        <v>8.1999999999999993</v>
      </c>
      <c r="K19" s="136">
        <v>0</v>
      </c>
      <c r="L19" s="137">
        <f>(G19+H19+I19+J19-MAX(G19:J19)-MIN(G19:J19))/2</f>
        <v>8.1999999999999993</v>
      </c>
      <c r="M19" s="138">
        <f>L19*2</f>
        <v>16.399999999999999</v>
      </c>
      <c r="N19" s="131">
        <v>54</v>
      </c>
      <c r="O19" s="143">
        <v>0.5</v>
      </c>
      <c r="P19" s="132">
        <v>7.7</v>
      </c>
      <c r="Q19" s="133">
        <v>7.7</v>
      </c>
      <c r="R19" s="134">
        <v>8.1999999999999993</v>
      </c>
      <c r="S19" s="140">
        <v>8</v>
      </c>
      <c r="T19" s="137">
        <f>(P19+Q19+R19+S19-MAX(P19:S19)-MIN(P19:S19))/2</f>
        <v>7.8500000000000014</v>
      </c>
      <c r="U19" s="138">
        <v>0</v>
      </c>
      <c r="V19" s="144">
        <f>SUM(T19,M19,O19)-K19-U19</f>
        <v>24.75</v>
      </c>
      <c r="W19" s="358"/>
    </row>
    <row r="20" spans="1:23" ht="21.75" customHeight="1" thickBot="1">
      <c r="A20" s="462"/>
      <c r="B20" s="352" t="s">
        <v>143</v>
      </c>
      <c r="C20" s="354" t="s">
        <v>152</v>
      </c>
      <c r="D20" s="349">
        <v>2002</v>
      </c>
      <c r="E20" s="352"/>
      <c r="F20" s="145" t="s">
        <v>145</v>
      </c>
      <c r="G20" s="146">
        <v>8.9</v>
      </c>
      <c r="H20" s="147">
        <v>9</v>
      </c>
      <c r="I20" s="148">
        <v>8.8000000000000007</v>
      </c>
      <c r="J20" s="149">
        <v>8.5</v>
      </c>
      <c r="K20" s="150"/>
      <c r="L20" s="151">
        <f>(G20+H20+I20+J20-MAX(G20:J20)-MIN(G20:J20))/2</f>
        <v>8.8500000000000014</v>
      </c>
      <c r="M20" s="152">
        <f>L20*2</f>
        <v>17.700000000000003</v>
      </c>
      <c r="N20" s="153">
        <v>78</v>
      </c>
      <c r="O20" s="154">
        <v>0.78</v>
      </c>
      <c r="P20" s="146">
        <v>8.5</v>
      </c>
      <c r="Q20" s="147">
        <v>8.1999999999999993</v>
      </c>
      <c r="R20" s="148">
        <v>8.4</v>
      </c>
      <c r="S20" s="155">
        <v>8</v>
      </c>
      <c r="T20" s="137">
        <f>(P20+Q20+R20+S20-MAX(P20:S20)-MIN(P20:S20))/2</f>
        <v>8.3000000000000007</v>
      </c>
      <c r="U20" s="152">
        <v>0</v>
      </c>
      <c r="V20" s="144">
        <f>SUM(T20,M20,O20)-K20-U20</f>
        <v>26.780000000000005</v>
      </c>
      <c r="W20" s="359"/>
    </row>
    <row r="21" spans="1:23" ht="25.5" customHeight="1" thickBot="1">
      <c r="A21" s="463"/>
      <c r="B21" s="458"/>
      <c r="C21" s="355"/>
      <c r="D21" s="351"/>
      <c r="E21" s="458"/>
      <c r="F21" s="360" t="s">
        <v>46</v>
      </c>
      <c r="G21" s="361"/>
      <c r="H21" s="361"/>
      <c r="I21" s="361"/>
      <c r="J21" s="361"/>
      <c r="K21" s="362"/>
      <c r="L21" s="156">
        <f>SUM(L18:L20)-K18-K19-K20</f>
        <v>25.85</v>
      </c>
      <c r="M21" s="157"/>
      <c r="N21" s="363" t="s">
        <v>50</v>
      </c>
      <c r="O21" s="364"/>
      <c r="P21" s="364"/>
      <c r="Q21" s="364"/>
      <c r="R21" s="364"/>
      <c r="S21" s="364"/>
      <c r="T21" s="364"/>
      <c r="U21" s="365"/>
      <c r="V21" s="158">
        <f>SUM(V18:V20)</f>
        <v>78.010000000000005</v>
      </c>
      <c r="W21" s="159">
        <f>L21</f>
        <v>25.85</v>
      </c>
    </row>
    <row r="22" spans="1:23" ht="42" customHeight="1" thickBot="1">
      <c r="A22" s="476" t="s">
        <v>232</v>
      </c>
      <c r="B22" s="477"/>
      <c r="C22" s="477"/>
      <c r="D22" s="477"/>
      <c r="E22" s="477"/>
      <c r="F22" s="477"/>
      <c r="G22" s="477"/>
      <c r="H22" s="477"/>
      <c r="I22" s="477"/>
      <c r="J22" s="477"/>
      <c r="K22" s="477"/>
      <c r="L22" s="477"/>
      <c r="M22" s="477"/>
      <c r="N22" s="477"/>
      <c r="O22" s="477"/>
      <c r="P22" s="477"/>
      <c r="Q22" s="477"/>
      <c r="R22" s="477"/>
      <c r="S22" s="477"/>
      <c r="T22" s="477"/>
      <c r="U22" s="477"/>
      <c r="V22" s="477"/>
      <c r="W22" s="478"/>
    </row>
    <row r="23" spans="1:23" ht="20.25" customHeight="1" thickBot="1">
      <c r="A23" s="461" t="s">
        <v>0</v>
      </c>
      <c r="B23" s="233" t="s">
        <v>2</v>
      </c>
      <c r="C23" s="461" t="s">
        <v>1</v>
      </c>
      <c r="D23" s="469" t="s">
        <v>26</v>
      </c>
      <c r="E23" s="461" t="s">
        <v>16</v>
      </c>
      <c r="F23" s="461" t="s">
        <v>3</v>
      </c>
      <c r="G23" s="436" t="s">
        <v>47</v>
      </c>
      <c r="H23" s="437"/>
      <c r="I23" s="437"/>
      <c r="J23" s="438"/>
      <c r="K23" s="469" t="s">
        <v>30</v>
      </c>
      <c r="L23" s="469" t="s">
        <v>31</v>
      </c>
      <c r="M23" s="469" t="s">
        <v>32</v>
      </c>
      <c r="N23" s="471" t="s">
        <v>25</v>
      </c>
      <c r="O23" s="290" t="s">
        <v>29</v>
      </c>
      <c r="P23" s="473" t="s">
        <v>48</v>
      </c>
      <c r="Q23" s="474"/>
      <c r="R23" s="474"/>
      <c r="S23" s="475"/>
      <c r="T23" s="290" t="s">
        <v>28</v>
      </c>
      <c r="U23" s="290" t="s">
        <v>27</v>
      </c>
      <c r="V23" s="469" t="s">
        <v>33</v>
      </c>
      <c r="W23" s="469" t="s">
        <v>53</v>
      </c>
    </row>
    <row r="24" spans="1:23" ht="22.5" customHeight="1" thickBot="1">
      <c r="A24" s="463"/>
      <c r="B24" s="234" t="s">
        <v>15</v>
      </c>
      <c r="C24" s="463"/>
      <c r="D24" s="470"/>
      <c r="E24" s="463"/>
      <c r="F24" s="463"/>
      <c r="G24" s="235" t="s">
        <v>18</v>
      </c>
      <c r="H24" s="235" t="s">
        <v>19</v>
      </c>
      <c r="I24" s="235" t="s">
        <v>20</v>
      </c>
      <c r="J24" s="235" t="s">
        <v>21</v>
      </c>
      <c r="K24" s="470"/>
      <c r="L24" s="470"/>
      <c r="M24" s="470"/>
      <c r="N24" s="472"/>
      <c r="O24" s="291" t="s">
        <v>24</v>
      </c>
      <c r="P24" s="235" t="s">
        <v>5</v>
      </c>
      <c r="Q24" s="235" t="s">
        <v>6</v>
      </c>
      <c r="R24" s="235" t="s">
        <v>7</v>
      </c>
      <c r="S24" s="235" t="s">
        <v>8</v>
      </c>
      <c r="T24" s="291" t="s">
        <v>10</v>
      </c>
      <c r="U24" s="291" t="s">
        <v>9</v>
      </c>
      <c r="V24" s="470"/>
      <c r="W24" s="470"/>
    </row>
    <row r="25" spans="1:23" ht="30.75" customHeight="1" thickBot="1">
      <c r="A25" s="461">
        <v>1</v>
      </c>
      <c r="B25" s="236" t="s">
        <v>227</v>
      </c>
      <c r="C25" s="237" t="s">
        <v>235</v>
      </c>
      <c r="D25" s="466">
        <v>2008</v>
      </c>
      <c r="E25" s="215"/>
      <c r="F25" s="131" t="s">
        <v>4</v>
      </c>
      <c r="G25" s="132">
        <v>9</v>
      </c>
      <c r="H25" s="133">
        <v>8.8000000000000007</v>
      </c>
      <c r="I25" s="134">
        <v>9</v>
      </c>
      <c r="J25" s="135">
        <v>8.9</v>
      </c>
      <c r="K25" s="136"/>
      <c r="L25" s="137">
        <f>(G25+H25+I25+J25-MAX(G25:J25)-MIN(G25:J25))/2</f>
        <v>8.9500000000000011</v>
      </c>
      <c r="M25" s="138">
        <f>L25*2</f>
        <v>17.900000000000002</v>
      </c>
      <c r="N25" s="131">
        <v>35</v>
      </c>
      <c r="O25" s="139">
        <v>0.3</v>
      </c>
      <c r="P25" s="132"/>
      <c r="Q25" s="133"/>
      <c r="R25" s="134"/>
      <c r="S25" s="140"/>
      <c r="T25" s="137">
        <f>(P25+Q25+R25+S25-MAX(P25:S25)-MIN(P25:S25))/2</f>
        <v>0</v>
      </c>
      <c r="U25" s="138">
        <v>0</v>
      </c>
      <c r="V25" s="141">
        <f>SUM(T25,M25,O25)-K25-U25</f>
        <v>18.200000000000003</v>
      </c>
      <c r="W25" s="357">
        <v>2</v>
      </c>
    </row>
    <row r="26" spans="1:23" ht="27" customHeight="1" thickBot="1">
      <c r="A26" s="462"/>
      <c r="B26" s="310" t="s">
        <v>230</v>
      </c>
      <c r="C26" s="212"/>
      <c r="D26" s="467"/>
      <c r="E26" s="216" t="s">
        <v>267</v>
      </c>
      <c r="F26" s="142" t="s">
        <v>17</v>
      </c>
      <c r="G26" s="132">
        <v>8.4</v>
      </c>
      <c r="H26" s="133">
        <v>8.5</v>
      </c>
      <c r="I26" s="134">
        <v>8.5</v>
      </c>
      <c r="J26" s="135">
        <v>8.5</v>
      </c>
      <c r="K26" s="136"/>
      <c r="L26" s="137">
        <f>(G26+H26+I26+J26-MAX(G26:J26)-MIN(G26:J26))/2</f>
        <v>8.5</v>
      </c>
      <c r="M26" s="138">
        <f>L26*2</f>
        <v>17</v>
      </c>
      <c r="N26" s="131">
        <v>24</v>
      </c>
      <c r="O26" s="143">
        <v>0.2</v>
      </c>
      <c r="P26" s="132"/>
      <c r="Q26" s="133"/>
      <c r="R26" s="134"/>
      <c r="S26" s="140"/>
      <c r="T26" s="137">
        <f>(P26+Q26+R26+S26-MAX(P26:S26)-MIN(P26:S26))/2</f>
        <v>0</v>
      </c>
      <c r="U26" s="138">
        <v>0</v>
      </c>
      <c r="V26" s="144">
        <f>SUM(T26,M26,O26)-K26-U26</f>
        <v>17.2</v>
      </c>
      <c r="W26" s="358"/>
    </row>
    <row r="27" spans="1:23" ht="16.5" thickBot="1">
      <c r="A27" s="462"/>
      <c r="B27" s="464" t="s">
        <v>231</v>
      </c>
      <c r="C27" s="220" t="s">
        <v>236</v>
      </c>
      <c r="D27" s="467">
        <v>2005</v>
      </c>
      <c r="E27" s="309" t="s">
        <v>226</v>
      </c>
      <c r="F27" s="145" t="s">
        <v>145</v>
      </c>
      <c r="G27" s="146"/>
      <c r="H27" s="147"/>
      <c r="I27" s="148"/>
      <c r="J27" s="149"/>
      <c r="K27" s="150">
        <v>0</v>
      </c>
      <c r="L27" s="151">
        <f>(G27+H27+I27+J27-MAX(G27:J27)-MIN(G27:J27))/2</f>
        <v>0</v>
      </c>
      <c r="M27" s="152">
        <f>L27*2</f>
        <v>0</v>
      </c>
      <c r="N27" s="153"/>
      <c r="O27" s="154">
        <v>0</v>
      </c>
      <c r="P27" s="146"/>
      <c r="Q27" s="147"/>
      <c r="R27" s="148"/>
      <c r="S27" s="155"/>
      <c r="T27" s="137">
        <f>(P27+Q27+R27+S27-MAX(P27:S27)-MIN(P27:S27))/2</f>
        <v>0</v>
      </c>
      <c r="U27" s="152">
        <v>0</v>
      </c>
      <c r="V27" s="144">
        <f>SUM(T27,M27,O27)-K27-U27</f>
        <v>0</v>
      </c>
      <c r="W27" s="359"/>
    </row>
    <row r="28" spans="1:23" ht="16.5" thickBot="1">
      <c r="A28" s="463"/>
      <c r="B28" s="465"/>
      <c r="C28" s="238"/>
      <c r="D28" s="468"/>
      <c r="E28" s="245" t="s">
        <v>237</v>
      </c>
      <c r="F28" s="360" t="s">
        <v>46</v>
      </c>
      <c r="G28" s="361"/>
      <c r="H28" s="361"/>
      <c r="I28" s="361"/>
      <c r="J28" s="361"/>
      <c r="K28" s="362"/>
      <c r="L28" s="156">
        <f>SUM(L25:L27)-K25-K26-K27</f>
        <v>17.450000000000003</v>
      </c>
      <c r="M28" s="157"/>
      <c r="N28" s="363" t="s">
        <v>50</v>
      </c>
      <c r="O28" s="364"/>
      <c r="P28" s="364"/>
      <c r="Q28" s="364"/>
      <c r="R28" s="364"/>
      <c r="S28" s="364"/>
      <c r="T28" s="364"/>
      <c r="U28" s="365"/>
      <c r="V28" s="158">
        <f>SUM(V25:V27)</f>
        <v>35.400000000000006</v>
      </c>
      <c r="W28" s="159">
        <f>L28</f>
        <v>17.450000000000003</v>
      </c>
    </row>
    <row r="29" spans="1:23" ht="16.5" customHeight="1" thickBot="1">
      <c r="A29" s="461">
        <v>1</v>
      </c>
      <c r="B29" s="236" t="s">
        <v>227</v>
      </c>
      <c r="C29" s="237" t="s">
        <v>228</v>
      </c>
      <c r="D29" s="217">
        <v>2010</v>
      </c>
      <c r="E29" s="215" t="s">
        <v>267</v>
      </c>
      <c r="F29" s="131" t="s">
        <v>4</v>
      </c>
      <c r="G29" s="132">
        <v>8.8000000000000007</v>
      </c>
      <c r="H29" s="133">
        <v>8.5</v>
      </c>
      <c r="I29" s="134">
        <v>8.6</v>
      </c>
      <c r="J29" s="135">
        <v>8.8000000000000007</v>
      </c>
      <c r="K29" s="136"/>
      <c r="L29" s="137">
        <f>(G29+H29+I29+J29-MAX(G29:J29)-MIN(G29:J29))/2</f>
        <v>8.7000000000000011</v>
      </c>
      <c r="M29" s="138">
        <f>L29*2</f>
        <v>17.400000000000002</v>
      </c>
      <c r="N29" s="131">
        <v>32</v>
      </c>
      <c r="O29" s="139">
        <v>0.32</v>
      </c>
      <c r="P29" s="132"/>
      <c r="Q29" s="133"/>
      <c r="R29" s="134"/>
      <c r="S29" s="140"/>
      <c r="T29" s="137">
        <f>(P29+Q29+R29+S29-MAX(P29:S29)-MIN(P29:S29))/2</f>
        <v>0</v>
      </c>
      <c r="U29" s="138">
        <v>0</v>
      </c>
      <c r="V29" s="141">
        <f>SUM(T29,M29,O29)-K29-U29</f>
        <v>17.720000000000002</v>
      </c>
      <c r="W29" s="357">
        <v>2</v>
      </c>
    </row>
    <row r="30" spans="1:23" ht="16.5" thickBot="1">
      <c r="A30" s="462"/>
      <c r="B30" s="310" t="s">
        <v>230</v>
      </c>
      <c r="C30" s="212"/>
      <c r="D30" s="311"/>
      <c r="E30" s="309" t="s">
        <v>226</v>
      </c>
      <c r="F30" s="142" t="s">
        <v>17</v>
      </c>
      <c r="G30" s="132">
        <v>8.8000000000000007</v>
      </c>
      <c r="H30" s="133">
        <v>8.6</v>
      </c>
      <c r="I30" s="134">
        <v>8.8000000000000007</v>
      </c>
      <c r="J30" s="135">
        <v>8.6</v>
      </c>
      <c r="K30" s="136">
        <v>0</v>
      </c>
      <c r="L30" s="137">
        <f>(G30+H30+I30+J30-MAX(G30:J30)-MIN(G30:J30))/2</f>
        <v>8.6999999999999993</v>
      </c>
      <c r="M30" s="138">
        <f>L30*2</f>
        <v>17.399999999999999</v>
      </c>
      <c r="N30" s="131">
        <v>22</v>
      </c>
      <c r="O30" s="143">
        <v>0.2</v>
      </c>
      <c r="P30" s="132"/>
      <c r="Q30" s="133"/>
      <c r="R30" s="134"/>
      <c r="S30" s="140"/>
      <c r="T30" s="137">
        <f>(P30+Q30+R30+S30-MAX(P30:S30)-MIN(P30:S30))/2</f>
        <v>0</v>
      </c>
      <c r="U30" s="138">
        <v>0</v>
      </c>
      <c r="V30" s="144">
        <f>SUM(T30,M30,O30)-K30-U30</f>
        <v>17.599999999999998</v>
      </c>
      <c r="W30" s="358"/>
    </row>
    <row r="31" spans="1:23" ht="16.5" thickBot="1">
      <c r="A31" s="462"/>
      <c r="B31" s="464" t="s">
        <v>231</v>
      </c>
      <c r="C31" s="220" t="s">
        <v>266</v>
      </c>
      <c r="D31" s="218">
        <v>2004</v>
      </c>
      <c r="E31" s="300" t="s">
        <v>237</v>
      </c>
      <c r="F31" s="145" t="s">
        <v>145</v>
      </c>
      <c r="G31" s="146"/>
      <c r="H31" s="147"/>
      <c r="I31" s="148"/>
      <c r="J31" s="149"/>
      <c r="K31" s="150">
        <v>0</v>
      </c>
      <c r="L31" s="151">
        <f>(G31+H31+I31+J31-MAX(G31:J31)-MIN(G31:J31))/2</f>
        <v>0</v>
      </c>
      <c r="M31" s="152">
        <f>L31*2</f>
        <v>0</v>
      </c>
      <c r="N31" s="153"/>
      <c r="O31" s="154">
        <v>0</v>
      </c>
      <c r="P31" s="146"/>
      <c r="Q31" s="147"/>
      <c r="R31" s="148"/>
      <c r="S31" s="155"/>
      <c r="T31" s="137">
        <f>(P31+Q31+R31+S31-MAX(P31:S31)-MIN(P31:S31))/2</f>
        <v>0</v>
      </c>
      <c r="U31" s="152">
        <v>0</v>
      </c>
      <c r="V31" s="144">
        <f>SUM(T31,M31,O31)-K31-U31</f>
        <v>0</v>
      </c>
      <c r="W31" s="359"/>
    </row>
    <row r="32" spans="1:23" ht="16.5" thickBot="1">
      <c r="A32" s="463"/>
      <c r="B32" s="465"/>
      <c r="C32" s="238"/>
      <c r="D32" s="313"/>
      <c r="E32" s="301"/>
      <c r="F32" s="360" t="s">
        <v>46</v>
      </c>
      <c r="G32" s="361"/>
      <c r="H32" s="361"/>
      <c r="I32" s="361"/>
      <c r="J32" s="361"/>
      <c r="K32" s="362"/>
      <c r="L32" s="156">
        <f>SUM(L29:L31)-K29-K30-K31</f>
        <v>17.399999999999999</v>
      </c>
      <c r="M32" s="157"/>
      <c r="N32" s="363" t="s">
        <v>50</v>
      </c>
      <c r="O32" s="364"/>
      <c r="P32" s="364"/>
      <c r="Q32" s="364"/>
      <c r="R32" s="364"/>
      <c r="S32" s="364"/>
      <c r="T32" s="364"/>
      <c r="U32" s="365"/>
      <c r="V32" s="158">
        <f>SUM(V29:V31)</f>
        <v>35.32</v>
      </c>
      <c r="W32" s="159">
        <f>L32</f>
        <v>17.399999999999999</v>
      </c>
    </row>
    <row r="33" spans="1:23" ht="24.75" customHeight="1" thickBot="1">
      <c r="A33" s="461">
        <v>2</v>
      </c>
      <c r="B33" s="236" t="s">
        <v>227</v>
      </c>
      <c r="C33" s="237" t="s">
        <v>229</v>
      </c>
      <c r="D33" s="217">
        <v>2009</v>
      </c>
      <c r="E33" s="215" t="s">
        <v>267</v>
      </c>
      <c r="F33" s="131" t="s">
        <v>4</v>
      </c>
      <c r="G33" s="132">
        <v>8.5</v>
      </c>
      <c r="H33" s="133">
        <v>8.4</v>
      </c>
      <c r="I33" s="134">
        <v>8.6</v>
      </c>
      <c r="J33" s="135">
        <v>8.6</v>
      </c>
      <c r="K33" s="136"/>
      <c r="L33" s="137">
        <f>(G33+H33+I33+J33-MAX(G33:J33)-MIN(G33:J33))/2</f>
        <v>8.5500000000000007</v>
      </c>
      <c r="M33" s="138">
        <f>L33*2</f>
        <v>17.100000000000001</v>
      </c>
      <c r="N33" s="131">
        <v>32</v>
      </c>
      <c r="O33" s="139">
        <v>0.3</v>
      </c>
      <c r="P33" s="132"/>
      <c r="Q33" s="133"/>
      <c r="R33" s="134"/>
      <c r="S33" s="140"/>
      <c r="T33" s="137">
        <f>(P33+Q33+R33+S33-MAX(P33:S33)-MIN(P33:S33))/2</f>
        <v>0</v>
      </c>
      <c r="U33" s="138">
        <v>0</v>
      </c>
      <c r="V33" s="141">
        <f>SUM(T33,M33,O33)-K33-U33</f>
        <v>17.400000000000002</v>
      </c>
      <c r="W33" s="357">
        <v>2</v>
      </c>
    </row>
    <row r="34" spans="1:23" ht="19.5" customHeight="1" thickBot="1">
      <c r="A34" s="462"/>
      <c r="B34" s="310" t="s">
        <v>230</v>
      </c>
      <c r="C34" s="319" t="s">
        <v>270</v>
      </c>
      <c r="D34" s="218">
        <v>2003</v>
      </c>
      <c r="E34" s="309" t="s">
        <v>226</v>
      </c>
      <c r="F34" s="142" t="s">
        <v>17</v>
      </c>
      <c r="G34" s="132">
        <v>8.4</v>
      </c>
      <c r="H34" s="133">
        <v>8.5</v>
      </c>
      <c r="I34" s="134">
        <v>8.4</v>
      </c>
      <c r="J34" s="135">
        <v>8.1999999999999993</v>
      </c>
      <c r="K34" s="136">
        <v>0</v>
      </c>
      <c r="L34" s="137">
        <f>(G34+H34+I34+J34-MAX(G34:J34)-MIN(G34:J34))/2</f>
        <v>8.4</v>
      </c>
      <c r="M34" s="138">
        <f>L34*2</f>
        <v>16.8</v>
      </c>
      <c r="N34" s="131">
        <v>21</v>
      </c>
      <c r="O34" s="143">
        <v>0.2</v>
      </c>
      <c r="P34" s="132"/>
      <c r="Q34" s="133"/>
      <c r="R34" s="134"/>
      <c r="S34" s="140"/>
      <c r="T34" s="137">
        <f>(P34+Q34+R34+S34-MAX(P34:S34)-MIN(P34:S34))/2</f>
        <v>0</v>
      </c>
      <c r="U34" s="138">
        <v>0</v>
      </c>
      <c r="V34" s="144">
        <f>SUM(T34,M34,O34)-K34-U34</f>
        <v>17</v>
      </c>
      <c r="W34" s="358"/>
    </row>
    <row r="35" spans="1:23" ht="25.5" customHeight="1" thickBot="1">
      <c r="A35" s="462"/>
      <c r="B35" s="464" t="s">
        <v>231</v>
      </c>
      <c r="C35" s="220"/>
      <c r="E35" s="245" t="s">
        <v>237</v>
      </c>
      <c r="F35" s="145" t="s">
        <v>145</v>
      </c>
      <c r="G35" s="146"/>
      <c r="H35" s="147"/>
      <c r="I35" s="148"/>
      <c r="J35" s="149"/>
      <c r="K35" s="150">
        <v>0</v>
      </c>
      <c r="L35" s="151">
        <f>(G35+H35+I35+J35-MAX(G35:J35)-MIN(G35:J35))/2</f>
        <v>0</v>
      </c>
      <c r="M35" s="152">
        <f>L35*2</f>
        <v>0</v>
      </c>
      <c r="N35" s="153"/>
      <c r="O35" s="154">
        <v>0</v>
      </c>
      <c r="P35" s="146"/>
      <c r="Q35" s="147"/>
      <c r="R35" s="148"/>
      <c r="S35" s="155"/>
      <c r="T35" s="137">
        <f>(P35+Q35+R35+S35-MAX(P35:S35)-MIN(P35:S35))/2</f>
        <v>0</v>
      </c>
      <c r="U35" s="152">
        <v>0</v>
      </c>
      <c r="V35" s="144">
        <f>SUM(T35,M35,O35)-K35-U35</f>
        <v>0</v>
      </c>
      <c r="W35" s="359"/>
    </row>
    <row r="36" spans="1:23" ht="26.25" customHeight="1" thickBot="1">
      <c r="A36" s="463"/>
      <c r="B36" s="465"/>
      <c r="C36" s="320"/>
      <c r="D36" s="312"/>
      <c r="E36" s="306"/>
      <c r="F36" s="360" t="s">
        <v>46</v>
      </c>
      <c r="G36" s="361"/>
      <c r="H36" s="361"/>
      <c r="I36" s="361"/>
      <c r="J36" s="361"/>
      <c r="K36" s="362"/>
      <c r="L36" s="156">
        <f>SUM(L33:L35)-K33-K34-K35</f>
        <v>16.950000000000003</v>
      </c>
      <c r="M36" s="157"/>
      <c r="N36" s="363" t="s">
        <v>50</v>
      </c>
      <c r="O36" s="364"/>
      <c r="P36" s="364"/>
      <c r="Q36" s="364"/>
      <c r="R36" s="364"/>
      <c r="S36" s="364"/>
      <c r="T36" s="364"/>
      <c r="U36" s="365"/>
      <c r="V36" s="158">
        <f>SUM(V33:V35)</f>
        <v>34.400000000000006</v>
      </c>
      <c r="W36" s="159">
        <f>L36</f>
        <v>16.950000000000003</v>
      </c>
    </row>
    <row r="37" spans="1:23" ht="30.75" thickBot="1">
      <c r="A37" s="461">
        <v>2</v>
      </c>
      <c r="B37" s="236" t="s">
        <v>227</v>
      </c>
      <c r="C37" s="237" t="s">
        <v>279</v>
      </c>
      <c r="D37" s="466">
        <v>2011</v>
      </c>
      <c r="E37" s="215"/>
      <c r="F37" s="131" t="s">
        <v>4</v>
      </c>
      <c r="G37" s="132">
        <v>8.8000000000000007</v>
      </c>
      <c r="H37" s="133">
        <v>8.5</v>
      </c>
      <c r="I37" s="134">
        <v>8.6</v>
      </c>
      <c r="J37" s="135">
        <v>8.4</v>
      </c>
      <c r="K37" s="136"/>
      <c r="L37" s="137">
        <f>(G37+H37+I37+J37-MAX(G37:J37)-MIN(G37:J37))/2</f>
        <v>8.5499999999999972</v>
      </c>
      <c r="M37" s="138">
        <f>L37*2</f>
        <v>17.099999999999994</v>
      </c>
      <c r="N37" s="131">
        <v>32</v>
      </c>
      <c r="O37" s="139">
        <v>0.3</v>
      </c>
      <c r="P37" s="132"/>
      <c r="Q37" s="133"/>
      <c r="R37" s="134"/>
      <c r="S37" s="140"/>
      <c r="T37" s="137">
        <f>(P37+Q37+R37+S37-MAX(P37:S37)-MIN(P37:S37))/2</f>
        <v>0</v>
      </c>
      <c r="U37" s="138">
        <v>0</v>
      </c>
      <c r="V37" s="141">
        <f>SUM(T37,M37,O37)-K37-U37</f>
        <v>17.399999999999995</v>
      </c>
      <c r="W37" s="357" t="s">
        <v>196</v>
      </c>
    </row>
    <row r="38" spans="1:23" ht="16.5" thickBot="1">
      <c r="A38" s="462"/>
      <c r="B38" s="310" t="s">
        <v>230</v>
      </c>
      <c r="C38" s="314"/>
      <c r="D38" s="467"/>
      <c r="E38" s="216"/>
      <c r="F38" s="142" t="s">
        <v>17</v>
      </c>
      <c r="G38" s="132">
        <v>8.3000000000000007</v>
      </c>
      <c r="H38" s="133">
        <v>8.1999999999999993</v>
      </c>
      <c r="I38" s="134">
        <v>8</v>
      </c>
      <c r="J38" s="135">
        <v>8.5</v>
      </c>
      <c r="K38" s="136"/>
      <c r="L38" s="137">
        <f>(G38+H38+I38+J38-MAX(G38:J38)-MIN(G38:J38))/2</f>
        <v>8.25</v>
      </c>
      <c r="M38" s="138">
        <f>L38*2</f>
        <v>16.5</v>
      </c>
      <c r="N38" s="131">
        <v>22</v>
      </c>
      <c r="O38" s="143">
        <v>0.2</v>
      </c>
      <c r="P38" s="132"/>
      <c r="Q38" s="133"/>
      <c r="R38" s="134"/>
      <c r="S38" s="140"/>
      <c r="T38" s="137">
        <f>(P38+Q38+R38+S38-MAX(P38:S38)-MIN(P38:S38))/2</f>
        <v>0</v>
      </c>
      <c r="U38" s="138">
        <v>0</v>
      </c>
      <c r="V38" s="144">
        <f>SUM(T38,M38,O38)-K38-U38</f>
        <v>16.7</v>
      </c>
      <c r="W38" s="358"/>
    </row>
    <row r="39" spans="1:23" ht="16.5" thickBot="1">
      <c r="A39" s="462"/>
      <c r="B39" s="464" t="s">
        <v>231</v>
      </c>
      <c r="C39" s="219" t="s">
        <v>280</v>
      </c>
      <c r="D39" s="467">
        <v>2005</v>
      </c>
      <c r="E39" s="309"/>
      <c r="F39" s="145" t="s">
        <v>145</v>
      </c>
      <c r="G39" s="146"/>
      <c r="H39" s="147"/>
      <c r="I39" s="148"/>
      <c r="J39" s="149"/>
      <c r="K39" s="150">
        <v>0</v>
      </c>
      <c r="L39" s="151">
        <f>(G39+H39+I39+J39-MAX(G39:J39)-MIN(G39:J39))/2</f>
        <v>0</v>
      </c>
      <c r="M39" s="152">
        <f>L39*2</f>
        <v>0</v>
      </c>
      <c r="N39" s="153"/>
      <c r="O39" s="154">
        <v>0</v>
      </c>
      <c r="P39" s="146"/>
      <c r="Q39" s="147"/>
      <c r="R39" s="148"/>
      <c r="S39" s="155"/>
      <c r="T39" s="137">
        <f>(P39+Q39+R39+S39-MAX(P39:S39)-MIN(P39:S39))/2</f>
        <v>0</v>
      </c>
      <c r="U39" s="152">
        <v>0</v>
      </c>
      <c r="V39" s="144">
        <f>SUM(T39,M39,O39)-K39-U39</f>
        <v>0</v>
      </c>
      <c r="W39" s="359"/>
    </row>
    <row r="40" spans="1:23" ht="16.5" thickBot="1">
      <c r="A40" s="463"/>
      <c r="B40" s="465"/>
      <c r="C40" s="315"/>
      <c r="D40" s="468"/>
      <c r="E40" s="245" t="s">
        <v>171</v>
      </c>
      <c r="F40" s="360" t="s">
        <v>46</v>
      </c>
      <c r="G40" s="361"/>
      <c r="H40" s="361"/>
      <c r="I40" s="361"/>
      <c r="J40" s="361"/>
      <c r="K40" s="362"/>
      <c r="L40" s="156">
        <f>SUM(L37:L39)-K37-K38-K39</f>
        <v>16.799999999999997</v>
      </c>
      <c r="M40" s="157"/>
      <c r="N40" s="363" t="s">
        <v>50</v>
      </c>
      <c r="O40" s="364"/>
      <c r="P40" s="364"/>
      <c r="Q40" s="364"/>
      <c r="R40" s="364"/>
      <c r="S40" s="364"/>
      <c r="T40" s="364"/>
      <c r="U40" s="365"/>
      <c r="V40" s="158">
        <f>SUM(V37:V39)</f>
        <v>34.099999999999994</v>
      </c>
      <c r="W40" s="159">
        <f>L40</f>
        <v>16.799999999999997</v>
      </c>
    </row>
    <row r="41" spans="1:23" ht="30.75" thickBot="1">
      <c r="A41" s="461">
        <v>3</v>
      </c>
      <c r="B41" s="236" t="s">
        <v>227</v>
      </c>
      <c r="C41" s="237" t="s">
        <v>233</v>
      </c>
      <c r="D41" s="217">
        <v>2009</v>
      </c>
      <c r="E41" s="216" t="s">
        <v>267</v>
      </c>
      <c r="F41" s="131" t="s">
        <v>4</v>
      </c>
      <c r="G41" s="132">
        <v>8.1999999999999993</v>
      </c>
      <c r="H41" s="133">
        <v>8.5</v>
      </c>
      <c r="I41" s="134">
        <v>8.3000000000000007</v>
      </c>
      <c r="J41" s="135">
        <v>8.1999999999999993</v>
      </c>
      <c r="K41" s="136"/>
      <c r="L41" s="137">
        <f>(G41+H41+I41+J41-MAX(G41:J41)-MIN(G41:J41))/2</f>
        <v>8.2500000000000018</v>
      </c>
      <c r="M41" s="138">
        <f>L41*2</f>
        <v>16.500000000000004</v>
      </c>
      <c r="N41" s="131">
        <v>37</v>
      </c>
      <c r="O41" s="139">
        <v>0.3</v>
      </c>
      <c r="P41" s="132"/>
      <c r="Q41" s="133"/>
      <c r="R41" s="134"/>
      <c r="S41" s="140"/>
      <c r="T41" s="137">
        <f>(P41+Q41+R41+S41-MAX(P41:S41)-MIN(P41:S41))/2</f>
        <v>0</v>
      </c>
      <c r="U41" s="138">
        <v>0</v>
      </c>
      <c r="V41" s="141">
        <f>SUM(T41,M41,O41)-K41-U41</f>
        <v>16.800000000000004</v>
      </c>
      <c r="W41" s="357">
        <v>2</v>
      </c>
    </row>
    <row r="42" spans="1:23" ht="16.5" thickBot="1">
      <c r="A42" s="462"/>
      <c r="B42" s="310" t="s">
        <v>230</v>
      </c>
      <c r="C42" s="288"/>
      <c r="D42" s="311"/>
      <c r="E42" s="309" t="s">
        <v>226</v>
      </c>
      <c r="F42" s="142" t="s">
        <v>17</v>
      </c>
      <c r="G42" s="132">
        <v>8.4</v>
      </c>
      <c r="H42" s="133">
        <v>8.3000000000000007</v>
      </c>
      <c r="I42" s="134">
        <v>8.1999999999999993</v>
      </c>
      <c r="J42" s="135">
        <v>8.6</v>
      </c>
      <c r="K42" s="136">
        <v>0</v>
      </c>
      <c r="L42" s="137">
        <f>(G42+H42+I42+J42-MAX(G42:J42)-MIN(G42:J42))/2</f>
        <v>8.35</v>
      </c>
      <c r="M42" s="138">
        <f>L42*2</f>
        <v>16.7</v>
      </c>
      <c r="N42" s="131">
        <v>26</v>
      </c>
      <c r="O42" s="143">
        <v>0.2</v>
      </c>
      <c r="P42" s="132"/>
      <c r="Q42" s="133"/>
      <c r="R42" s="134"/>
      <c r="S42" s="140"/>
      <c r="T42" s="137">
        <f>(P42+Q42+R42+S42-MAX(P42:S42)-MIN(P42:S42))/2</f>
        <v>0</v>
      </c>
      <c r="U42" s="138">
        <v>0</v>
      </c>
      <c r="V42" s="144">
        <f>SUM(T42,M42,O42)-K42-U42</f>
        <v>16.899999999999999</v>
      </c>
      <c r="W42" s="358"/>
    </row>
    <row r="43" spans="1:23" ht="16.5" thickBot="1">
      <c r="A43" s="462"/>
      <c r="B43" s="464" t="s">
        <v>231</v>
      </c>
      <c r="C43" s="220"/>
      <c r="D43" s="218">
        <v>2003</v>
      </c>
      <c r="F43" s="145" t="s">
        <v>145</v>
      </c>
      <c r="G43" s="146"/>
      <c r="H43" s="147"/>
      <c r="I43" s="148"/>
      <c r="J43" s="149"/>
      <c r="K43" s="150">
        <v>0</v>
      </c>
      <c r="L43" s="151">
        <f>(G43+H43+I43+J43-MAX(G43:J43)-MIN(G43:J43))/2</f>
        <v>0</v>
      </c>
      <c r="M43" s="152">
        <f>L43*2</f>
        <v>0</v>
      </c>
      <c r="N43" s="153"/>
      <c r="O43" s="154">
        <v>0</v>
      </c>
      <c r="P43" s="146"/>
      <c r="Q43" s="147"/>
      <c r="R43" s="148"/>
      <c r="S43" s="155"/>
      <c r="T43" s="137">
        <f>(P43+Q43+R43+S43-MAX(P43:S43)-MIN(P43:S43))/2</f>
        <v>0</v>
      </c>
      <c r="U43" s="152">
        <v>0</v>
      </c>
      <c r="V43" s="144">
        <f>SUM(T43,M43,O43)-K43-U43</f>
        <v>0</v>
      </c>
      <c r="W43" s="359"/>
    </row>
    <row r="44" spans="1:23" ht="16.5" thickBot="1">
      <c r="A44" s="463"/>
      <c r="B44" s="465"/>
      <c r="C44" s="303" t="s">
        <v>234</v>
      </c>
      <c r="D44" s="312"/>
      <c r="E44" s="245" t="s">
        <v>237</v>
      </c>
      <c r="F44" s="360" t="s">
        <v>46</v>
      </c>
      <c r="G44" s="361"/>
      <c r="H44" s="361"/>
      <c r="I44" s="361"/>
      <c r="J44" s="361"/>
      <c r="K44" s="362"/>
      <c r="L44" s="156">
        <f>SUM(L41:L43)-K41-K42-K43</f>
        <v>16.600000000000001</v>
      </c>
      <c r="M44" s="157"/>
      <c r="N44" s="363" t="s">
        <v>50</v>
      </c>
      <c r="O44" s="364"/>
      <c r="P44" s="364"/>
      <c r="Q44" s="364"/>
      <c r="R44" s="364"/>
      <c r="S44" s="364"/>
      <c r="T44" s="364"/>
      <c r="U44" s="365"/>
      <c r="V44" s="158">
        <f>SUM(V41:V43)</f>
        <v>33.700000000000003</v>
      </c>
      <c r="W44" s="159">
        <f>L44</f>
        <v>16.600000000000001</v>
      </c>
    </row>
    <row r="45" spans="1:23" ht="16.5" thickBot="1">
      <c r="A45" s="461">
        <v>4</v>
      </c>
      <c r="B45" s="352" t="s">
        <v>202</v>
      </c>
      <c r="C45" s="453" t="s">
        <v>268</v>
      </c>
      <c r="D45" s="348">
        <v>2009</v>
      </c>
      <c r="E45" s="350" t="s">
        <v>248</v>
      </c>
      <c r="F45" s="131" t="s">
        <v>4</v>
      </c>
      <c r="G45" s="132">
        <v>8</v>
      </c>
      <c r="H45" s="133">
        <v>7.9</v>
      </c>
      <c r="I45" s="134">
        <v>7.8</v>
      </c>
      <c r="J45" s="135">
        <v>8</v>
      </c>
      <c r="K45" s="136">
        <v>0.3</v>
      </c>
      <c r="L45" s="137">
        <f>(G45+H45+I45+J45-MAX(G45:J45)-MIN(G45:J45))/2</f>
        <v>7.9499999999999993</v>
      </c>
      <c r="M45" s="138">
        <f>L45*2</f>
        <v>15.899999999999999</v>
      </c>
      <c r="N45" s="131">
        <v>19</v>
      </c>
      <c r="O45" s="139">
        <v>0.19</v>
      </c>
      <c r="P45" s="132"/>
      <c r="Q45" s="133"/>
      <c r="R45" s="134"/>
      <c r="S45" s="140"/>
      <c r="T45" s="137">
        <f>(P45+Q45+R45+S45-MAX(P45:S45)-MIN(P45:S45))/2</f>
        <v>0</v>
      </c>
      <c r="U45" s="138">
        <v>0</v>
      </c>
      <c r="V45" s="141">
        <f>SUM(T45,M45,O45)-K45-U45</f>
        <v>15.79</v>
      </c>
      <c r="W45" s="357" t="s">
        <v>196</v>
      </c>
    </row>
    <row r="46" spans="1:23" ht="16.5" thickBot="1">
      <c r="A46" s="462"/>
      <c r="B46" s="452"/>
      <c r="C46" s="354"/>
      <c r="D46" s="349"/>
      <c r="E46" s="349"/>
      <c r="F46" s="142" t="s">
        <v>17</v>
      </c>
      <c r="G46" s="132">
        <v>8.4</v>
      </c>
      <c r="H46" s="133">
        <v>8.1999999999999993</v>
      </c>
      <c r="I46" s="134">
        <v>8.1</v>
      </c>
      <c r="J46" s="135">
        <v>8.1999999999999993</v>
      </c>
      <c r="K46" s="136">
        <v>1</v>
      </c>
      <c r="L46" s="137">
        <f>(G46+H46+I46+J46-MAX(G46:J46)-MIN(G46:J46))/2</f>
        <v>8.2000000000000028</v>
      </c>
      <c r="M46" s="138">
        <f>L46*2</f>
        <v>16.400000000000006</v>
      </c>
      <c r="N46" s="131">
        <v>14</v>
      </c>
      <c r="O46" s="143">
        <v>0.14000000000000001</v>
      </c>
      <c r="P46" s="132"/>
      <c r="Q46" s="133"/>
      <c r="R46" s="134"/>
      <c r="S46" s="140"/>
      <c r="T46" s="137">
        <f>(P46+Q46+R46+S46-MAX(P46:S46)-MIN(P46:S46))/2</f>
        <v>0</v>
      </c>
      <c r="U46" s="138">
        <v>0</v>
      </c>
      <c r="V46" s="144">
        <f>SUM(T46,M46,O46)-K46-U46</f>
        <v>15.540000000000006</v>
      </c>
      <c r="W46" s="358"/>
    </row>
    <row r="47" spans="1:23" ht="15" customHeight="1" thickBot="1">
      <c r="A47" s="462"/>
      <c r="B47" s="352" t="s">
        <v>81</v>
      </c>
      <c r="C47" s="354" t="s">
        <v>269</v>
      </c>
      <c r="D47" s="349">
        <v>2005</v>
      </c>
      <c r="E47" s="349"/>
      <c r="F47" s="145" t="s">
        <v>145</v>
      </c>
      <c r="G47" s="146"/>
      <c r="H47" s="147"/>
      <c r="I47" s="148"/>
      <c r="J47" s="149"/>
      <c r="K47" s="150">
        <v>0</v>
      </c>
      <c r="L47" s="151">
        <f>(G47+H47+I47+J47-MAX(G47:J47)-MIN(G47:J47))/2</f>
        <v>0</v>
      </c>
      <c r="M47" s="152">
        <f>L47*2</f>
        <v>0</v>
      </c>
      <c r="N47" s="153"/>
      <c r="O47" s="154">
        <v>0</v>
      </c>
      <c r="P47" s="146"/>
      <c r="Q47" s="147"/>
      <c r="R47" s="148"/>
      <c r="S47" s="155"/>
      <c r="T47" s="137">
        <f>(P47+Q47+R47+S47-MAX(P47:S47)-MIN(P47:S47))/2</f>
        <v>0</v>
      </c>
      <c r="U47" s="152">
        <v>0</v>
      </c>
      <c r="V47" s="144">
        <f>SUM(T47,M47,O47)-K47-U47</f>
        <v>0</v>
      </c>
      <c r="W47" s="359"/>
    </row>
    <row r="48" spans="1:23" ht="16.5" thickBot="1">
      <c r="A48" s="463"/>
      <c r="B48" s="353"/>
      <c r="C48" s="355"/>
      <c r="D48" s="351"/>
      <c r="E48" s="351"/>
      <c r="F48" s="360" t="s">
        <v>46</v>
      </c>
      <c r="G48" s="361"/>
      <c r="H48" s="361"/>
      <c r="I48" s="361"/>
      <c r="J48" s="361"/>
      <c r="K48" s="362"/>
      <c r="L48" s="156">
        <f>SUM(L45:L47)-K45-K46-K47</f>
        <v>14.850000000000001</v>
      </c>
      <c r="M48" s="157"/>
      <c r="N48" s="363" t="s">
        <v>50</v>
      </c>
      <c r="O48" s="364"/>
      <c r="P48" s="364"/>
      <c r="Q48" s="364"/>
      <c r="R48" s="364"/>
      <c r="S48" s="364"/>
      <c r="T48" s="364"/>
      <c r="U48" s="365"/>
      <c r="V48" s="158">
        <f>SUM(V45:V47)</f>
        <v>31.330000000000005</v>
      </c>
      <c r="W48" s="159">
        <f>L48</f>
        <v>14.850000000000001</v>
      </c>
    </row>
    <row r="49" spans="1:23">
      <c r="C49" s="393"/>
      <c r="D49" s="393"/>
      <c r="E49" s="393"/>
      <c r="F49" s="393"/>
      <c r="G49" s="393"/>
      <c r="H49" s="80"/>
      <c r="I49" s="81"/>
      <c r="J49" s="81"/>
      <c r="K49" s="81"/>
      <c r="L49" s="81"/>
      <c r="M49" s="81"/>
      <c r="N49" s="81"/>
      <c r="O49" s="81"/>
      <c r="P49" s="75"/>
      <c r="Q49" s="5"/>
      <c r="R49" s="5"/>
      <c r="S49" s="92"/>
      <c r="T49" s="92"/>
    </row>
    <row r="50" spans="1:23" ht="15.75">
      <c r="B50" s="122" t="s">
        <v>254</v>
      </c>
      <c r="C50" s="122"/>
      <c r="D50" s="122"/>
      <c r="E50" s="78"/>
      <c r="F50" s="78"/>
      <c r="G50" s="78"/>
      <c r="H50" s="78"/>
      <c r="I50" s="78"/>
      <c r="J50" s="79"/>
      <c r="K50" s="79"/>
      <c r="L50" s="93" t="s">
        <v>253</v>
      </c>
      <c r="M50" s="5"/>
      <c r="N50" s="75"/>
      <c r="O50" s="79"/>
      <c r="Q50" s="5"/>
      <c r="R50" s="5"/>
      <c r="S50" s="92"/>
      <c r="T50" s="92"/>
    </row>
    <row r="51" spans="1:23" ht="15.75">
      <c r="B51" s="122" t="s">
        <v>255</v>
      </c>
      <c r="C51" s="122"/>
      <c r="D51" s="122"/>
      <c r="E51" s="304"/>
      <c r="F51" s="304"/>
      <c r="G51" s="80"/>
      <c r="H51" s="81"/>
      <c r="I51" s="81"/>
      <c r="J51" s="81"/>
      <c r="K51" s="81"/>
      <c r="L51" s="93" t="s">
        <v>81</v>
      </c>
      <c r="N51" s="75"/>
      <c r="O51" s="75"/>
      <c r="Q51" s="72"/>
      <c r="R51" s="72"/>
      <c r="S51" s="72"/>
      <c r="T51" s="72"/>
      <c r="U51" s="72"/>
      <c r="V51" s="73"/>
      <c r="W51" s="74"/>
    </row>
    <row r="52" spans="1:23" ht="15.75">
      <c r="B52" s="30"/>
      <c r="C52" s="30"/>
      <c r="D52" s="30"/>
      <c r="E52" s="1"/>
      <c r="F52" s="5"/>
      <c r="G52" s="80"/>
      <c r="H52" s="81"/>
      <c r="I52" s="81"/>
      <c r="J52" s="81"/>
      <c r="K52" s="81"/>
      <c r="L52" s="93"/>
      <c r="M52" s="5"/>
      <c r="N52" s="75"/>
      <c r="O52" s="1"/>
      <c r="Q52" s="72"/>
      <c r="R52" s="72"/>
      <c r="S52" s="72"/>
      <c r="T52" s="72"/>
      <c r="U52" s="72"/>
      <c r="V52" s="73"/>
      <c r="W52" s="74"/>
    </row>
    <row r="53" spans="1:23" ht="15.75">
      <c r="B53" s="122" t="s">
        <v>42</v>
      </c>
      <c r="C53" s="122"/>
      <c r="D53" s="122"/>
      <c r="E53" s="1"/>
      <c r="F53" s="5"/>
      <c r="G53" s="80"/>
      <c r="H53" s="81"/>
      <c r="I53" s="81"/>
      <c r="J53" s="81"/>
      <c r="K53" s="81"/>
      <c r="L53" s="93" t="s">
        <v>128</v>
      </c>
      <c r="O53" s="1"/>
    </row>
    <row r="54" spans="1:23" ht="15.75">
      <c r="B54" s="122" t="s">
        <v>45</v>
      </c>
      <c r="C54" s="122"/>
      <c r="D54" s="122"/>
      <c r="E54" s="1"/>
      <c r="F54" s="5"/>
      <c r="G54" s="80"/>
      <c r="H54" s="81"/>
      <c r="I54" s="81"/>
      <c r="J54" s="81"/>
      <c r="K54" s="81"/>
      <c r="L54" s="93" t="s">
        <v>81</v>
      </c>
      <c r="O54" s="1"/>
    </row>
    <row r="55" spans="1:23">
      <c r="A55" s="163"/>
    </row>
    <row r="56" spans="1:23">
      <c r="A56" s="163"/>
    </row>
    <row r="57" spans="1:23">
      <c r="A57" s="163"/>
    </row>
    <row r="58" spans="1:23">
      <c r="A58" s="163"/>
    </row>
  </sheetData>
  <mergeCells count="124">
    <mergeCell ref="A22:W22"/>
    <mergeCell ref="A29:A32"/>
    <mergeCell ref="W29:W31"/>
    <mergeCell ref="B31:B32"/>
    <mergeCell ref="F32:K32"/>
    <mergeCell ref="N32:U32"/>
    <mergeCell ref="A18:A21"/>
    <mergeCell ref="B18:B19"/>
    <mergeCell ref="C18:C19"/>
    <mergeCell ref="D18:D19"/>
    <mergeCell ref="E18:E21"/>
    <mergeCell ref="W18:W20"/>
    <mergeCell ref="B20:B21"/>
    <mergeCell ref="F21:K21"/>
    <mergeCell ref="N21:U21"/>
    <mergeCell ref="W25:W27"/>
    <mergeCell ref="B27:B28"/>
    <mergeCell ref="D27:D28"/>
    <mergeCell ref="F28:K28"/>
    <mergeCell ref="N28:U28"/>
    <mergeCell ref="A25:A28"/>
    <mergeCell ref="D25:D26"/>
    <mergeCell ref="A45:A48"/>
    <mergeCell ref="B45:B46"/>
    <mergeCell ref="C45:C46"/>
    <mergeCell ref="D45:D46"/>
    <mergeCell ref="E45:E48"/>
    <mergeCell ref="W45:W47"/>
    <mergeCell ref="B47:B48"/>
    <mergeCell ref="C47:C48"/>
    <mergeCell ref="D47:D48"/>
    <mergeCell ref="F48:K48"/>
    <mergeCell ref="N48:U48"/>
    <mergeCell ref="V5:V6"/>
    <mergeCell ref="W5:W6"/>
    <mergeCell ref="O5:O6"/>
    <mergeCell ref="B11:B12"/>
    <mergeCell ref="C11:C12"/>
    <mergeCell ref="D11:D12"/>
    <mergeCell ref="B13:B14"/>
    <mergeCell ref="C13:C14"/>
    <mergeCell ref="D7:D8"/>
    <mergeCell ref="E7:E10"/>
    <mergeCell ref="D9:D10"/>
    <mergeCell ref="B9:B10"/>
    <mergeCell ref="C9:C10"/>
    <mergeCell ref="B7:B8"/>
    <mergeCell ref="W11:W13"/>
    <mergeCell ref="N14:U14"/>
    <mergeCell ref="C49:G49"/>
    <mergeCell ref="A1:W1"/>
    <mergeCell ref="B3:C3"/>
    <mergeCell ref="A4:W4"/>
    <mergeCell ref="A5:A6"/>
    <mergeCell ref="C5:C6"/>
    <mergeCell ref="D5:D6"/>
    <mergeCell ref="E5:E6"/>
    <mergeCell ref="F5:F6"/>
    <mergeCell ref="G5:J5"/>
    <mergeCell ref="K5:K6"/>
    <mergeCell ref="L5:L6"/>
    <mergeCell ref="A11:A14"/>
    <mergeCell ref="U5:U6"/>
    <mergeCell ref="P5:S5"/>
    <mergeCell ref="T5:T6"/>
    <mergeCell ref="M5:M6"/>
    <mergeCell ref="N5:N6"/>
    <mergeCell ref="C7:C8"/>
    <mergeCell ref="M16:M17"/>
    <mergeCell ref="N16:N17"/>
    <mergeCell ref="O16:O17"/>
    <mergeCell ref="P16:S16"/>
    <mergeCell ref="T16:T17"/>
    <mergeCell ref="W16:W17"/>
    <mergeCell ref="A16:A17"/>
    <mergeCell ref="C16:C17"/>
    <mergeCell ref="D16:D17"/>
    <mergeCell ref="E16:E17"/>
    <mergeCell ref="F16:F17"/>
    <mergeCell ref="G16:J16"/>
    <mergeCell ref="K16:K17"/>
    <mergeCell ref="L16:L17"/>
    <mergeCell ref="V16:V17"/>
    <mergeCell ref="A7:A10"/>
    <mergeCell ref="W7:W9"/>
    <mergeCell ref="F10:K10"/>
    <mergeCell ref="N10:U10"/>
    <mergeCell ref="D13:D14"/>
    <mergeCell ref="F14:K14"/>
    <mergeCell ref="E11:E14"/>
    <mergeCell ref="V23:V24"/>
    <mergeCell ref="W23:W24"/>
    <mergeCell ref="N23:N24"/>
    <mergeCell ref="P23:S23"/>
    <mergeCell ref="F23:F24"/>
    <mergeCell ref="G23:J23"/>
    <mergeCell ref="K23:K24"/>
    <mergeCell ref="L23:L24"/>
    <mergeCell ref="M23:M24"/>
    <mergeCell ref="A23:A24"/>
    <mergeCell ref="C23:C24"/>
    <mergeCell ref="D23:D24"/>
    <mergeCell ref="E23:E24"/>
    <mergeCell ref="U16:U17"/>
    <mergeCell ref="C20:C21"/>
    <mergeCell ref="D20:D21"/>
    <mergeCell ref="A15:W15"/>
    <mergeCell ref="A41:A44"/>
    <mergeCell ref="W41:W43"/>
    <mergeCell ref="B43:B44"/>
    <mergeCell ref="F44:K44"/>
    <mergeCell ref="N44:U44"/>
    <mergeCell ref="A33:A36"/>
    <mergeCell ref="W33:W35"/>
    <mergeCell ref="B35:B36"/>
    <mergeCell ref="F36:K36"/>
    <mergeCell ref="N36:U36"/>
    <mergeCell ref="A37:A40"/>
    <mergeCell ref="D37:D38"/>
    <mergeCell ref="W37:W39"/>
    <mergeCell ref="B39:B40"/>
    <mergeCell ref="D39:D40"/>
    <mergeCell ref="F40:K40"/>
    <mergeCell ref="N40:U40"/>
  </mergeCells>
  <phoneticPr fontId="0" type="noConversion"/>
  <pageMargins left="0.23622047244094491" right="0.23622047244094491" top="0.31496062992125984" bottom="0.31496062992125984" header="3.937007874015748E-2" footer="3.937007874015748E-2"/>
  <pageSetup paperSize="9" scale="67" fitToHeight="0" orientation="landscape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0"/>
  <sheetViews>
    <sheetView topLeftCell="C13" zoomScale="90" zoomScaleSheetLayoutView="90" workbookViewId="0">
      <selection activeCell="E3" sqref="E3"/>
    </sheetView>
  </sheetViews>
  <sheetFormatPr defaultRowHeight="15"/>
  <cols>
    <col min="1" max="1" width="5.42578125" style="41" customWidth="1"/>
    <col min="2" max="2" width="16.42578125" style="86" customWidth="1"/>
    <col min="3" max="3" width="23.5703125" style="41" customWidth="1"/>
    <col min="4" max="4" width="7" style="41" customWidth="1"/>
    <col min="5" max="5" width="18.85546875" style="41" customWidth="1"/>
    <col min="6" max="6" width="14.85546875" style="41" customWidth="1"/>
    <col min="7" max="9" width="5.7109375" style="41" customWidth="1"/>
    <col min="10" max="10" width="8.28515625" style="41" customWidth="1"/>
    <col min="11" max="11" width="10.42578125" style="41" customWidth="1"/>
    <col min="12" max="12" width="9.5703125" style="41" customWidth="1"/>
    <col min="13" max="13" width="9.28515625" style="41" customWidth="1"/>
    <col min="14" max="14" width="8.5703125" style="41" customWidth="1"/>
    <col min="15" max="15" width="8.85546875" style="41" customWidth="1"/>
    <col min="16" max="19" width="5" style="41" customWidth="1"/>
    <col min="20" max="20" width="8.7109375" style="41" customWidth="1"/>
    <col min="21" max="21" width="9.42578125" style="41" customWidth="1"/>
    <col min="22" max="22" width="11.42578125" style="41" customWidth="1"/>
    <col min="23" max="23" width="12.7109375" style="41" customWidth="1"/>
    <col min="24" max="16384" width="9.140625" style="1"/>
  </cols>
  <sheetData>
    <row r="1" spans="1:24" ht="20.25">
      <c r="A1" s="346" t="s">
        <v>252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</row>
    <row r="2" spans="1:24" ht="20.2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4" ht="20.25">
      <c r="A3" s="191"/>
      <c r="B3" s="347" t="s">
        <v>251</v>
      </c>
      <c r="C3" s="347"/>
      <c r="D3" s="191"/>
      <c r="E3" s="327" t="s">
        <v>284</v>
      </c>
      <c r="F3" s="299"/>
      <c r="G3" s="191"/>
      <c r="H3" s="191"/>
      <c r="I3" s="191"/>
      <c r="J3" s="327" t="s">
        <v>129</v>
      </c>
      <c r="K3" s="191"/>
      <c r="L3" s="191"/>
      <c r="M3" s="191"/>
      <c r="N3" s="191"/>
      <c r="O3" s="191"/>
      <c r="P3" s="191"/>
      <c r="Q3" s="191"/>
      <c r="R3" s="191"/>
      <c r="S3" s="299"/>
      <c r="T3" s="191"/>
      <c r="U3" s="191"/>
      <c r="V3" s="191"/>
      <c r="W3" s="191"/>
    </row>
    <row r="4" spans="1:24" ht="20.25" customHeight="1">
      <c r="B4" s="42"/>
      <c r="F4" s="42"/>
      <c r="S4" s="42"/>
    </row>
    <row r="5" spans="1:24" ht="20.25" customHeight="1" thickBot="1">
      <c r="C5" s="42"/>
      <c r="D5" s="42"/>
      <c r="F5" s="42"/>
      <c r="S5" s="42"/>
    </row>
    <row r="6" spans="1:24" ht="18.75" customHeight="1" thickBot="1">
      <c r="A6" s="476" t="s">
        <v>215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8"/>
      <c r="X6" s="84"/>
    </row>
    <row r="7" spans="1:24" ht="18.75" customHeight="1" thickBot="1">
      <c r="A7" s="430" t="s">
        <v>0</v>
      </c>
      <c r="B7" s="230" t="s">
        <v>2</v>
      </c>
      <c r="C7" s="368" t="s">
        <v>1</v>
      </c>
      <c r="D7" s="432" t="s">
        <v>26</v>
      </c>
      <c r="E7" s="434" t="s">
        <v>16</v>
      </c>
      <c r="F7" s="434" t="s">
        <v>3</v>
      </c>
      <c r="G7" s="436" t="s">
        <v>47</v>
      </c>
      <c r="H7" s="437"/>
      <c r="I7" s="437"/>
      <c r="J7" s="438"/>
      <c r="K7" s="432" t="s">
        <v>30</v>
      </c>
      <c r="L7" s="487" t="s">
        <v>31</v>
      </c>
      <c r="M7" s="432" t="s">
        <v>32</v>
      </c>
      <c r="N7" s="440" t="s">
        <v>25</v>
      </c>
      <c r="O7" s="481" t="s">
        <v>29</v>
      </c>
      <c r="P7" s="436" t="s">
        <v>48</v>
      </c>
      <c r="Q7" s="437"/>
      <c r="R7" s="437"/>
      <c r="S7" s="438"/>
      <c r="T7" s="432" t="s">
        <v>28</v>
      </c>
      <c r="U7" s="432" t="s">
        <v>27</v>
      </c>
      <c r="V7" s="432" t="s">
        <v>33</v>
      </c>
      <c r="W7" s="432" t="s">
        <v>53</v>
      </c>
      <c r="X7" s="84"/>
    </row>
    <row r="8" spans="1:24" ht="13.5" customHeight="1" thickBot="1">
      <c r="A8" s="431"/>
      <c r="B8" s="231" t="s">
        <v>15</v>
      </c>
      <c r="C8" s="370"/>
      <c r="D8" s="433"/>
      <c r="E8" s="435"/>
      <c r="F8" s="435"/>
      <c r="G8" s="232" t="s">
        <v>18</v>
      </c>
      <c r="H8" s="232" t="s">
        <v>19</v>
      </c>
      <c r="I8" s="232" t="s">
        <v>20</v>
      </c>
      <c r="J8" s="232" t="s">
        <v>21</v>
      </c>
      <c r="K8" s="439" t="s">
        <v>11</v>
      </c>
      <c r="L8" s="488" t="s">
        <v>22</v>
      </c>
      <c r="M8" s="439" t="s">
        <v>23</v>
      </c>
      <c r="N8" s="441"/>
      <c r="O8" s="482" t="s">
        <v>24</v>
      </c>
      <c r="P8" s="232" t="s">
        <v>5</v>
      </c>
      <c r="Q8" s="232" t="s">
        <v>6</v>
      </c>
      <c r="R8" s="232" t="s">
        <v>7</v>
      </c>
      <c r="S8" s="232" t="s">
        <v>8</v>
      </c>
      <c r="T8" s="439" t="s">
        <v>10</v>
      </c>
      <c r="U8" s="439" t="s">
        <v>9</v>
      </c>
      <c r="V8" s="439" t="s">
        <v>12</v>
      </c>
      <c r="W8" s="439" t="s">
        <v>14</v>
      </c>
      <c r="X8" s="84"/>
    </row>
    <row r="9" spans="1:24" ht="17.25" customHeight="1" thickBot="1">
      <c r="A9" s="368">
        <v>1</v>
      </c>
      <c r="B9" s="464" t="s">
        <v>166</v>
      </c>
      <c r="C9" s="295" t="s">
        <v>172</v>
      </c>
      <c r="D9" s="489">
        <v>2007</v>
      </c>
      <c r="E9" s="350" t="s">
        <v>173</v>
      </c>
      <c r="F9" s="131" t="s">
        <v>4</v>
      </c>
      <c r="G9" s="132">
        <v>8.6999999999999993</v>
      </c>
      <c r="H9" s="133">
        <v>8.6</v>
      </c>
      <c r="I9" s="134">
        <v>8.5</v>
      </c>
      <c r="J9" s="135">
        <v>8.8000000000000007</v>
      </c>
      <c r="K9" s="136"/>
      <c r="L9" s="137">
        <f>(G9+H9+I9+J9-MAX(G9:J9)-MIN(G9:J9))/2</f>
        <v>8.6499999999999968</v>
      </c>
      <c r="M9" s="138">
        <f>L9*2</f>
        <v>17.299999999999994</v>
      </c>
      <c r="N9" s="131">
        <v>72</v>
      </c>
      <c r="O9" s="139">
        <v>0.7</v>
      </c>
      <c r="P9" s="132">
        <v>8</v>
      </c>
      <c r="Q9" s="133">
        <v>8.5</v>
      </c>
      <c r="R9" s="134">
        <v>8</v>
      </c>
      <c r="S9" s="140">
        <v>8.5</v>
      </c>
      <c r="T9" s="137">
        <f>(P9+Q9+R9+S9-MAX(P9:S9)-MIN(P9:S9))/2</f>
        <v>8.25</v>
      </c>
      <c r="U9" s="138">
        <v>0</v>
      </c>
      <c r="V9" s="141">
        <f>SUM(T9,M9,O9)-K9-U9</f>
        <v>26.249999999999993</v>
      </c>
      <c r="W9" s="357" t="s">
        <v>155</v>
      </c>
      <c r="X9" s="33"/>
    </row>
    <row r="10" spans="1:24" ht="16.5" thickBot="1">
      <c r="A10" s="369"/>
      <c r="B10" s="479"/>
      <c r="C10" s="288"/>
      <c r="D10" s="485"/>
      <c r="E10" s="349"/>
      <c r="F10" s="142" t="s">
        <v>17</v>
      </c>
      <c r="G10" s="132">
        <v>8.8000000000000007</v>
      </c>
      <c r="H10" s="133">
        <v>9</v>
      </c>
      <c r="I10" s="134">
        <v>8.6999999999999993</v>
      </c>
      <c r="J10" s="135">
        <v>8.6</v>
      </c>
      <c r="K10" s="136">
        <v>0</v>
      </c>
      <c r="L10" s="137">
        <f>(G10+H10+I10+J10-MAX(G10:J10)-MIN(G10:J10))/2</f>
        <v>8.75</v>
      </c>
      <c r="M10" s="138">
        <f>L10*2</f>
        <v>17.5</v>
      </c>
      <c r="N10" s="131">
        <v>54</v>
      </c>
      <c r="O10" s="143">
        <v>0.5</v>
      </c>
      <c r="P10" s="132">
        <v>8.1999999999999993</v>
      </c>
      <c r="Q10" s="133">
        <v>8.5</v>
      </c>
      <c r="R10" s="134">
        <v>8.1999999999999993</v>
      </c>
      <c r="S10" s="140">
        <v>8.3000000000000007</v>
      </c>
      <c r="T10" s="137">
        <f>(P10+Q10+R10+S10-MAX(P10:S10)-MIN(P10:S10))/2</f>
        <v>8.2500000000000018</v>
      </c>
      <c r="U10" s="138">
        <v>0</v>
      </c>
      <c r="V10" s="144">
        <f>SUM(T10,M10,O10)-K10-U10</f>
        <v>26.25</v>
      </c>
      <c r="W10" s="358"/>
      <c r="X10" s="33"/>
    </row>
    <row r="11" spans="1:24" ht="14.25" customHeight="1" thickBot="1">
      <c r="A11" s="369"/>
      <c r="B11" s="483"/>
      <c r="C11" s="289" t="s">
        <v>216</v>
      </c>
      <c r="D11" s="485">
        <v>2003</v>
      </c>
      <c r="E11" s="349"/>
      <c r="F11" s="145" t="s">
        <v>145</v>
      </c>
      <c r="G11" s="146">
        <v>8.4</v>
      </c>
      <c r="H11" s="147">
        <v>8.5</v>
      </c>
      <c r="I11" s="148">
        <v>8.4</v>
      </c>
      <c r="J11" s="149">
        <v>8.5</v>
      </c>
      <c r="K11" s="150">
        <v>0</v>
      </c>
      <c r="L11" s="151">
        <f>(G11+H11+I11+J11-MAX(G11:J11)-MIN(G11:J11))/2</f>
        <v>8.4499999999999993</v>
      </c>
      <c r="M11" s="152">
        <f>L11*2</f>
        <v>16.899999999999999</v>
      </c>
      <c r="N11" s="153">
        <v>80</v>
      </c>
      <c r="O11" s="154">
        <v>0.8</v>
      </c>
      <c r="P11" s="146">
        <v>7.5</v>
      </c>
      <c r="Q11" s="147">
        <v>7.4</v>
      </c>
      <c r="R11" s="148">
        <v>7.2</v>
      </c>
      <c r="S11" s="155">
        <v>7.6</v>
      </c>
      <c r="T11" s="137">
        <f>(P11+Q11+R11+S11-MAX(P11:S11)-MIN(P11:S11))/2</f>
        <v>7.4500000000000011</v>
      </c>
      <c r="U11" s="152">
        <v>0</v>
      </c>
      <c r="V11" s="144">
        <f>SUM(T11,M11,O11)-K11-U11</f>
        <v>25.150000000000002</v>
      </c>
      <c r="W11" s="359"/>
      <c r="X11" s="84"/>
    </row>
    <row r="12" spans="1:24" ht="14.25" customHeight="1" thickBot="1">
      <c r="A12" s="370"/>
      <c r="B12" s="484"/>
      <c r="C12" s="287"/>
      <c r="D12" s="486"/>
      <c r="E12" s="351"/>
      <c r="F12" s="360" t="s">
        <v>46</v>
      </c>
      <c r="G12" s="361"/>
      <c r="H12" s="361"/>
      <c r="I12" s="361"/>
      <c r="J12" s="361"/>
      <c r="K12" s="362"/>
      <c r="L12" s="156">
        <f>SUM(L9:L11)-K9-K10-K11</f>
        <v>25.849999999999998</v>
      </c>
      <c r="M12" s="157"/>
      <c r="N12" s="363" t="s">
        <v>50</v>
      </c>
      <c r="O12" s="364"/>
      <c r="P12" s="364"/>
      <c r="Q12" s="364"/>
      <c r="R12" s="364"/>
      <c r="S12" s="364"/>
      <c r="T12" s="364"/>
      <c r="U12" s="365"/>
      <c r="V12" s="158">
        <f>SUM(V9:V11)</f>
        <v>77.649999999999991</v>
      </c>
      <c r="W12" s="159">
        <f>L12</f>
        <v>25.849999999999998</v>
      </c>
      <c r="X12" s="84"/>
    </row>
    <row r="13" spans="1:24" ht="21" customHeight="1" thickBot="1">
      <c r="A13" s="461">
        <v>2</v>
      </c>
      <c r="B13" s="215" t="s">
        <v>176</v>
      </c>
      <c r="C13" s="453" t="s">
        <v>189</v>
      </c>
      <c r="D13" s="348">
        <v>2009</v>
      </c>
      <c r="E13" s="350" t="s">
        <v>179</v>
      </c>
      <c r="F13" s="131" t="s">
        <v>4</v>
      </c>
      <c r="G13" s="132">
        <v>8.3000000000000007</v>
      </c>
      <c r="H13" s="133">
        <v>8.1999999999999993</v>
      </c>
      <c r="I13" s="134">
        <v>8.1999999999999993</v>
      </c>
      <c r="J13" s="135">
        <v>8.1999999999999993</v>
      </c>
      <c r="K13" s="136"/>
      <c r="L13" s="137">
        <f>(G13+H13+I13+J13-MAX(G13:J13)-MIN(G13:J13))/2</f>
        <v>8.1999999999999993</v>
      </c>
      <c r="M13" s="138">
        <f>L13*2</f>
        <v>16.399999999999999</v>
      </c>
      <c r="N13" s="131">
        <v>78</v>
      </c>
      <c r="O13" s="139">
        <v>0.7</v>
      </c>
      <c r="P13" s="132">
        <v>8</v>
      </c>
      <c r="Q13" s="133">
        <v>8</v>
      </c>
      <c r="R13" s="134">
        <v>8</v>
      </c>
      <c r="S13" s="140">
        <v>8</v>
      </c>
      <c r="T13" s="137">
        <f>(P13+Q13+R13+S13-MAX(P13:S13)-MIN(P13:S13))/2</f>
        <v>8</v>
      </c>
      <c r="U13" s="138">
        <v>0</v>
      </c>
      <c r="V13" s="141">
        <f>SUM(T13,M13,O13)-K13-U13</f>
        <v>25.099999999999998</v>
      </c>
      <c r="W13" s="357" t="s">
        <v>196</v>
      </c>
      <c r="X13" s="84"/>
    </row>
    <row r="14" spans="1:24" ht="15.75" customHeight="1" thickBot="1">
      <c r="A14" s="462"/>
      <c r="B14" s="216" t="s">
        <v>177</v>
      </c>
      <c r="C14" s="354"/>
      <c r="D14" s="349"/>
      <c r="E14" s="349"/>
      <c r="F14" s="142" t="s">
        <v>17</v>
      </c>
      <c r="G14" s="132">
        <v>8.1999999999999993</v>
      </c>
      <c r="H14" s="133">
        <v>8</v>
      </c>
      <c r="I14" s="134">
        <v>8</v>
      </c>
      <c r="J14" s="135">
        <v>7.8</v>
      </c>
      <c r="K14" s="136">
        <v>0</v>
      </c>
      <c r="L14" s="137">
        <f>(G14+H14+I14+J14-MAX(G14:J14)-MIN(G14:J14))/2</f>
        <v>8</v>
      </c>
      <c r="M14" s="138">
        <f>L14*2</f>
        <v>16</v>
      </c>
      <c r="N14" s="131">
        <v>33</v>
      </c>
      <c r="O14" s="143">
        <v>0.33</v>
      </c>
      <c r="P14" s="132">
        <v>8.1</v>
      </c>
      <c r="Q14" s="133">
        <v>8</v>
      </c>
      <c r="R14" s="134">
        <v>7.9</v>
      </c>
      <c r="S14" s="140">
        <v>7.9</v>
      </c>
      <c r="T14" s="137">
        <f>(P14+Q14+R14+S14-MAX(P14:S14)-MIN(P14:S14))/2</f>
        <v>7.9499999999999984</v>
      </c>
      <c r="U14" s="138">
        <v>0</v>
      </c>
      <c r="V14" s="144">
        <f>SUM(T14,M14,O14)-K14-U14</f>
        <v>24.279999999999998</v>
      </c>
      <c r="W14" s="358"/>
      <c r="X14" s="33"/>
    </row>
    <row r="15" spans="1:24" ht="14.25" customHeight="1" thickBot="1">
      <c r="A15" s="462"/>
      <c r="B15" s="352" t="s">
        <v>129</v>
      </c>
      <c r="C15" s="354" t="s">
        <v>190</v>
      </c>
      <c r="D15" s="349">
        <v>2002</v>
      </c>
      <c r="E15" s="349"/>
      <c r="F15" s="145" t="s">
        <v>145</v>
      </c>
      <c r="G15" s="146"/>
      <c r="H15" s="147"/>
      <c r="I15" s="148"/>
      <c r="J15" s="149"/>
      <c r="K15" s="150">
        <v>0</v>
      </c>
      <c r="L15" s="151">
        <f>(G15+H15+I15+J15-MAX(G15:J15)-MIN(G15:J15))/2</f>
        <v>0</v>
      </c>
      <c r="M15" s="152">
        <f>L15*2</f>
        <v>0</v>
      </c>
      <c r="N15" s="153"/>
      <c r="O15" s="154">
        <v>0</v>
      </c>
      <c r="P15" s="146"/>
      <c r="Q15" s="147"/>
      <c r="R15" s="148"/>
      <c r="S15" s="155"/>
      <c r="T15" s="137">
        <f>(P15+Q15+R15+S15-MAX(P15:S15)-MIN(P15:S15))/2</f>
        <v>0</v>
      </c>
      <c r="U15" s="152">
        <v>0</v>
      </c>
      <c r="V15" s="144">
        <f>SUM(T15,M15,O15)-K15-U15</f>
        <v>0</v>
      </c>
      <c r="W15" s="359"/>
      <c r="X15" s="84"/>
    </row>
    <row r="16" spans="1:24" ht="14.25" customHeight="1" thickBot="1">
      <c r="A16" s="463"/>
      <c r="B16" s="458"/>
      <c r="C16" s="355"/>
      <c r="D16" s="353"/>
      <c r="E16" s="351"/>
      <c r="F16" s="360" t="s">
        <v>46</v>
      </c>
      <c r="G16" s="361"/>
      <c r="H16" s="361"/>
      <c r="I16" s="361"/>
      <c r="J16" s="361"/>
      <c r="K16" s="362"/>
      <c r="L16" s="156">
        <f>SUM(L13:L15)-K13-K14-K15</f>
        <v>16.2</v>
      </c>
      <c r="M16" s="157"/>
      <c r="N16" s="363" t="s">
        <v>50</v>
      </c>
      <c r="O16" s="364"/>
      <c r="P16" s="364"/>
      <c r="Q16" s="364"/>
      <c r="R16" s="364"/>
      <c r="S16" s="364"/>
      <c r="T16" s="364"/>
      <c r="U16" s="365"/>
      <c r="V16" s="158">
        <f>SUM(V13:V15)</f>
        <v>49.379999999999995</v>
      </c>
      <c r="W16" s="159">
        <f>L16</f>
        <v>16.2</v>
      </c>
      <c r="X16" s="84"/>
    </row>
    <row r="17" spans="1:24" ht="21" customHeight="1" thickBot="1">
      <c r="A17" s="476" t="s">
        <v>245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8"/>
      <c r="X17" s="84"/>
    </row>
    <row r="18" spans="1:24" ht="15.75" thickBot="1">
      <c r="A18" s="430" t="s">
        <v>0</v>
      </c>
      <c r="B18" s="230" t="s">
        <v>2</v>
      </c>
      <c r="C18" s="368" t="s">
        <v>1</v>
      </c>
      <c r="D18" s="432" t="s">
        <v>26</v>
      </c>
      <c r="E18" s="434" t="s">
        <v>16</v>
      </c>
      <c r="F18" s="434" t="s">
        <v>3</v>
      </c>
      <c r="G18" s="436" t="s">
        <v>47</v>
      </c>
      <c r="H18" s="437"/>
      <c r="I18" s="437"/>
      <c r="J18" s="438"/>
      <c r="K18" s="432" t="s">
        <v>30</v>
      </c>
      <c r="L18" s="487" t="s">
        <v>31</v>
      </c>
      <c r="M18" s="432" t="s">
        <v>32</v>
      </c>
      <c r="N18" s="440" t="s">
        <v>25</v>
      </c>
      <c r="O18" s="481" t="s">
        <v>29</v>
      </c>
      <c r="P18" s="436" t="s">
        <v>48</v>
      </c>
      <c r="Q18" s="437"/>
      <c r="R18" s="437"/>
      <c r="S18" s="438"/>
      <c r="T18" s="432" t="s">
        <v>28</v>
      </c>
      <c r="U18" s="432" t="s">
        <v>27</v>
      </c>
      <c r="V18" s="432" t="s">
        <v>33</v>
      </c>
      <c r="W18" s="432" t="s">
        <v>53</v>
      </c>
      <c r="X18" s="33"/>
    </row>
    <row r="19" spans="1:24" ht="19.5" customHeight="1" thickBot="1">
      <c r="A19" s="431"/>
      <c r="B19" s="231" t="s">
        <v>15</v>
      </c>
      <c r="C19" s="369"/>
      <c r="D19" s="433"/>
      <c r="E19" s="435"/>
      <c r="F19" s="435"/>
      <c r="G19" s="232" t="s">
        <v>18</v>
      </c>
      <c r="H19" s="232" t="s">
        <v>19</v>
      </c>
      <c r="I19" s="232" t="s">
        <v>20</v>
      </c>
      <c r="J19" s="232" t="s">
        <v>21</v>
      </c>
      <c r="K19" s="439" t="s">
        <v>11</v>
      </c>
      <c r="L19" s="488" t="s">
        <v>22</v>
      </c>
      <c r="M19" s="439" t="s">
        <v>23</v>
      </c>
      <c r="N19" s="441"/>
      <c r="O19" s="482" t="s">
        <v>24</v>
      </c>
      <c r="P19" s="232" t="s">
        <v>5</v>
      </c>
      <c r="Q19" s="232" t="s">
        <v>6</v>
      </c>
      <c r="R19" s="232" t="s">
        <v>7</v>
      </c>
      <c r="S19" s="232" t="s">
        <v>8</v>
      </c>
      <c r="T19" s="439" t="s">
        <v>10</v>
      </c>
      <c r="U19" s="439" t="s">
        <v>9</v>
      </c>
      <c r="V19" s="439" t="s">
        <v>12</v>
      </c>
      <c r="W19" s="439" t="s">
        <v>14</v>
      </c>
      <c r="X19" s="84"/>
    </row>
    <row r="20" spans="1:24" ht="17.25" customHeight="1" thickBot="1">
      <c r="A20" s="368">
        <v>1</v>
      </c>
      <c r="B20" s="464" t="s">
        <v>166</v>
      </c>
      <c r="C20" s="295" t="s">
        <v>246</v>
      </c>
      <c r="D20" s="489">
        <v>2009</v>
      </c>
      <c r="E20" s="350" t="s">
        <v>173</v>
      </c>
      <c r="F20" s="131" t="s">
        <v>4</v>
      </c>
      <c r="G20" s="132">
        <v>8.6</v>
      </c>
      <c r="H20" s="133">
        <v>8.6</v>
      </c>
      <c r="I20" s="134">
        <v>8.6</v>
      </c>
      <c r="J20" s="135">
        <v>8.4</v>
      </c>
      <c r="K20" s="136"/>
      <c r="L20" s="137">
        <f>(G20+H20+I20+J20-MAX(G20:J20)-MIN(G20:J20))/2</f>
        <v>8.5999999999999979</v>
      </c>
      <c r="M20" s="138">
        <f>L20*2</f>
        <v>17.199999999999996</v>
      </c>
      <c r="N20" s="131">
        <v>40</v>
      </c>
      <c r="O20" s="139">
        <v>0.4</v>
      </c>
      <c r="P20" s="132">
        <v>7.5</v>
      </c>
      <c r="Q20" s="133">
        <v>7.6</v>
      </c>
      <c r="R20" s="134">
        <v>7.8</v>
      </c>
      <c r="S20" s="140">
        <v>7.5</v>
      </c>
      <c r="T20" s="137">
        <f>(P20+Q20+R20+S20-MAX(P20:S20)-MIN(P20:S20))/2</f>
        <v>7.5499999999999989</v>
      </c>
      <c r="U20" s="138">
        <v>0</v>
      </c>
      <c r="V20" s="141">
        <f>SUM(T20,M20,O20)-K20-U20</f>
        <v>25.149999999999991</v>
      </c>
      <c r="W20" s="357">
        <v>1</v>
      </c>
      <c r="X20" s="84"/>
    </row>
    <row r="21" spans="1:24" ht="21" customHeight="1" thickBot="1">
      <c r="A21" s="369"/>
      <c r="B21" s="479"/>
      <c r="C21" s="288"/>
      <c r="D21" s="485"/>
      <c r="E21" s="349"/>
      <c r="F21" s="142" t="s">
        <v>17</v>
      </c>
      <c r="G21" s="132">
        <v>8.6</v>
      </c>
      <c r="H21" s="133">
        <v>8.5</v>
      </c>
      <c r="I21" s="134">
        <v>8.8000000000000007</v>
      </c>
      <c r="J21" s="135">
        <v>8.6</v>
      </c>
      <c r="K21" s="136">
        <v>0</v>
      </c>
      <c r="L21" s="137">
        <f>(G21+H21+I21+J21-MAX(G21:J21)-MIN(G21:J21))/2</f>
        <v>8.6</v>
      </c>
      <c r="M21" s="138">
        <f>L21*2</f>
        <v>17.2</v>
      </c>
      <c r="N21" s="131">
        <v>30</v>
      </c>
      <c r="O21" s="143">
        <v>0.3</v>
      </c>
      <c r="P21" s="132">
        <v>8</v>
      </c>
      <c r="Q21" s="133">
        <v>8</v>
      </c>
      <c r="R21" s="134">
        <v>7.5</v>
      </c>
      <c r="S21" s="140">
        <v>7.5</v>
      </c>
      <c r="T21" s="137">
        <f>(P21+Q21+R21+S21-MAX(P21:S21)-MIN(P21:S21))/2</f>
        <v>7.75</v>
      </c>
      <c r="U21" s="138">
        <v>0</v>
      </c>
      <c r="V21" s="144">
        <f>SUM(T21,M21,O21)-K21-U21</f>
        <v>25.25</v>
      </c>
      <c r="W21" s="358"/>
      <c r="X21" s="84"/>
    </row>
    <row r="22" spans="1:24" ht="16.5" thickBot="1">
      <c r="A22" s="369"/>
      <c r="B22" s="483"/>
      <c r="C22" s="302" t="s">
        <v>273</v>
      </c>
      <c r="D22" s="485">
        <v>2004</v>
      </c>
      <c r="E22" s="349"/>
      <c r="F22" s="145" t="s">
        <v>145</v>
      </c>
      <c r="G22" s="146">
        <v>8.3000000000000007</v>
      </c>
      <c r="H22" s="147">
        <v>8.4</v>
      </c>
      <c r="I22" s="148">
        <v>8.3000000000000007</v>
      </c>
      <c r="J22" s="149">
        <v>8.3000000000000007</v>
      </c>
      <c r="K22" s="150">
        <v>0</v>
      </c>
      <c r="L22" s="151">
        <f>(G22+H22+I22+J22-MAX(G22:J22)-MIN(G22:J22))/2</f>
        <v>8.3000000000000025</v>
      </c>
      <c r="M22" s="152">
        <f>L22*2</f>
        <v>16.600000000000005</v>
      </c>
      <c r="N22" s="153">
        <v>50</v>
      </c>
      <c r="O22" s="154">
        <v>0.5</v>
      </c>
      <c r="P22" s="146">
        <v>7.8</v>
      </c>
      <c r="Q22" s="147">
        <v>7.8</v>
      </c>
      <c r="R22" s="148">
        <v>7.5</v>
      </c>
      <c r="S22" s="155">
        <v>7.2</v>
      </c>
      <c r="T22" s="137">
        <f>(P22+Q22+R22+S22-MAX(P22:S22)-MIN(P22:S22))/2</f>
        <v>7.65</v>
      </c>
      <c r="U22" s="152">
        <v>0</v>
      </c>
      <c r="V22" s="144">
        <f>SUM(T22,M22,O22)-K22-U22</f>
        <v>24.750000000000007</v>
      </c>
      <c r="W22" s="359"/>
      <c r="X22" s="33"/>
    </row>
    <row r="23" spans="1:24" ht="16.5" thickBot="1">
      <c r="A23" s="370"/>
      <c r="B23" s="484"/>
      <c r="C23" s="287"/>
      <c r="D23" s="486"/>
      <c r="E23" s="351"/>
      <c r="F23" s="360" t="s">
        <v>46</v>
      </c>
      <c r="G23" s="361"/>
      <c r="H23" s="361"/>
      <c r="I23" s="361"/>
      <c r="J23" s="361"/>
      <c r="K23" s="362"/>
      <c r="L23" s="156">
        <f>SUM(L20:L22)-K20-K21-K22</f>
        <v>25.5</v>
      </c>
      <c r="M23" s="157"/>
      <c r="N23" s="363" t="s">
        <v>50</v>
      </c>
      <c r="O23" s="364"/>
      <c r="P23" s="364"/>
      <c r="Q23" s="364"/>
      <c r="R23" s="364"/>
      <c r="S23" s="364"/>
      <c r="T23" s="364"/>
      <c r="U23" s="365"/>
      <c r="V23" s="158">
        <f>SUM(V20:V22)</f>
        <v>75.150000000000006</v>
      </c>
      <c r="W23" s="159">
        <f>L23</f>
        <v>25.5</v>
      </c>
    </row>
    <row r="24" spans="1:24" ht="23.25" customHeight="1" thickBot="1">
      <c r="A24" s="461">
        <v>2</v>
      </c>
      <c r="B24" s="207" t="s">
        <v>176</v>
      </c>
      <c r="C24" s="453" t="s">
        <v>191</v>
      </c>
      <c r="D24" s="348">
        <v>2010</v>
      </c>
      <c r="E24" s="350" t="s">
        <v>218</v>
      </c>
      <c r="F24" s="131" t="s">
        <v>4</v>
      </c>
      <c r="G24" s="132">
        <v>7.4</v>
      </c>
      <c r="H24" s="133">
        <v>7.2</v>
      </c>
      <c r="I24" s="134">
        <v>7.4</v>
      </c>
      <c r="J24" s="135">
        <v>7.9</v>
      </c>
      <c r="K24" s="136">
        <v>0.3</v>
      </c>
      <c r="L24" s="137">
        <f>(G24+H24+I24+J24-MAX(G24:J24)-MIN(G24:J24))/2</f>
        <v>7.4</v>
      </c>
      <c r="M24" s="138">
        <f>L24*2</f>
        <v>14.8</v>
      </c>
      <c r="N24" s="131">
        <v>40</v>
      </c>
      <c r="O24" s="139">
        <v>0.4</v>
      </c>
      <c r="P24" s="132">
        <v>7.7</v>
      </c>
      <c r="Q24" s="133">
        <v>7.4</v>
      </c>
      <c r="R24" s="134">
        <v>7</v>
      </c>
      <c r="S24" s="140">
        <v>7.8</v>
      </c>
      <c r="T24" s="137">
        <f>(P24+Q24+R24+S24-MAX(P24:S24)-MIN(P24:S24))/2</f>
        <v>7.5500000000000007</v>
      </c>
      <c r="U24" s="138">
        <v>0</v>
      </c>
      <c r="V24" s="141">
        <f>SUM(T24,M24,O24)-K24-U24</f>
        <v>22.45</v>
      </c>
      <c r="W24" s="357" t="s">
        <v>196</v>
      </c>
    </row>
    <row r="25" spans="1:24" ht="18.75" customHeight="1" thickBot="1">
      <c r="A25" s="462"/>
      <c r="B25" s="208" t="s">
        <v>177</v>
      </c>
      <c r="C25" s="354"/>
      <c r="D25" s="349"/>
      <c r="E25" s="349"/>
      <c r="F25" s="142" t="s">
        <v>17</v>
      </c>
      <c r="G25" s="132">
        <v>7.8</v>
      </c>
      <c r="H25" s="133">
        <v>7.8</v>
      </c>
      <c r="I25" s="134">
        <v>7.2</v>
      </c>
      <c r="J25" s="135">
        <v>8</v>
      </c>
      <c r="K25" s="136">
        <v>0.3</v>
      </c>
      <c r="L25" s="137">
        <f>(G25+H25+I25+J25-MAX(G25:J25)-MIN(G25:J25))/2</f>
        <v>7.8000000000000007</v>
      </c>
      <c r="M25" s="138">
        <f>L25*2</f>
        <v>15.600000000000001</v>
      </c>
      <c r="N25" s="131">
        <v>27</v>
      </c>
      <c r="O25" s="143">
        <v>0.27</v>
      </c>
      <c r="P25" s="132">
        <v>7.6</v>
      </c>
      <c r="Q25" s="133">
        <v>7.5</v>
      </c>
      <c r="R25" s="134">
        <v>7.4</v>
      </c>
      <c r="S25" s="140">
        <v>7.3</v>
      </c>
      <c r="T25" s="137">
        <f>(P25+Q25+R25+S25-MAX(P25:S25)-MIN(P25:S25))/2</f>
        <v>7.4500000000000011</v>
      </c>
      <c r="U25" s="138">
        <v>0</v>
      </c>
      <c r="V25" s="144">
        <f>SUM(T25,M25,O25)-K25-U25</f>
        <v>23.020000000000003</v>
      </c>
      <c r="W25" s="358"/>
    </row>
    <row r="26" spans="1:24" ht="16.5" thickBot="1">
      <c r="A26" s="462"/>
      <c r="B26" s="352" t="s">
        <v>129</v>
      </c>
      <c r="C26" s="354" t="s">
        <v>192</v>
      </c>
      <c r="D26" s="349">
        <v>2005</v>
      </c>
      <c r="E26" s="349"/>
      <c r="F26" s="145" t="s">
        <v>145</v>
      </c>
      <c r="G26" s="146"/>
      <c r="H26" s="147"/>
      <c r="I26" s="148"/>
      <c r="J26" s="149"/>
      <c r="K26" s="150">
        <v>0</v>
      </c>
      <c r="L26" s="151">
        <f>(G26+H26+I26+J26-MAX(G26:J26)-MIN(G26:J26))/2</f>
        <v>0</v>
      </c>
      <c r="M26" s="152">
        <f>L26*2</f>
        <v>0</v>
      </c>
      <c r="N26" s="153"/>
      <c r="O26" s="154">
        <v>0</v>
      </c>
      <c r="P26" s="146"/>
      <c r="Q26" s="147"/>
      <c r="R26" s="148"/>
      <c r="S26" s="155"/>
      <c r="T26" s="137">
        <f>(P26+Q26+R26+S26-MAX(P26:S26)-MIN(P26:S26))/2</f>
        <v>0</v>
      </c>
      <c r="U26" s="152">
        <v>0</v>
      </c>
      <c r="V26" s="144">
        <f>SUM(T26,M26,O26)-K26-U26</f>
        <v>0</v>
      </c>
      <c r="W26" s="359"/>
    </row>
    <row r="27" spans="1:24" ht="16.5" thickBot="1">
      <c r="A27" s="463"/>
      <c r="B27" s="458"/>
      <c r="C27" s="355"/>
      <c r="D27" s="351"/>
      <c r="E27" s="351"/>
      <c r="F27" s="360" t="s">
        <v>46</v>
      </c>
      <c r="G27" s="361"/>
      <c r="H27" s="361"/>
      <c r="I27" s="361"/>
      <c r="J27" s="361"/>
      <c r="K27" s="362"/>
      <c r="L27" s="156">
        <f>SUM(L24:L26)-K24-K25-K26</f>
        <v>14.6</v>
      </c>
      <c r="M27" s="157"/>
      <c r="N27" s="363" t="s">
        <v>50</v>
      </c>
      <c r="O27" s="364"/>
      <c r="P27" s="364"/>
      <c r="Q27" s="364"/>
      <c r="R27" s="364"/>
      <c r="S27" s="364"/>
      <c r="T27" s="364"/>
      <c r="U27" s="365"/>
      <c r="V27" s="158">
        <f>SUM(V24:V26)</f>
        <v>45.47</v>
      </c>
      <c r="W27" s="159">
        <f>L27</f>
        <v>14.6</v>
      </c>
    </row>
    <row r="28" spans="1:24" ht="18.75" thickBot="1">
      <c r="A28" s="476" t="s">
        <v>195</v>
      </c>
      <c r="B28" s="477"/>
      <c r="C28" s="477"/>
      <c r="D28" s="477"/>
      <c r="E28" s="477"/>
      <c r="F28" s="477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7"/>
      <c r="R28" s="477"/>
      <c r="S28" s="477"/>
      <c r="T28" s="477"/>
      <c r="U28" s="477"/>
      <c r="V28" s="477"/>
      <c r="W28" s="478"/>
    </row>
    <row r="29" spans="1:24" ht="15.75" customHeight="1" thickBot="1">
      <c r="A29" s="430" t="s">
        <v>0</v>
      </c>
      <c r="B29" s="230" t="s">
        <v>2</v>
      </c>
      <c r="C29" s="368" t="s">
        <v>1</v>
      </c>
      <c r="D29" s="432" t="s">
        <v>26</v>
      </c>
      <c r="E29" s="434" t="s">
        <v>16</v>
      </c>
      <c r="F29" s="434" t="s">
        <v>3</v>
      </c>
      <c r="G29" s="436" t="s">
        <v>47</v>
      </c>
      <c r="H29" s="437"/>
      <c r="I29" s="437"/>
      <c r="J29" s="438"/>
      <c r="K29" s="432" t="s">
        <v>30</v>
      </c>
      <c r="L29" s="487" t="s">
        <v>31</v>
      </c>
      <c r="M29" s="432" t="s">
        <v>32</v>
      </c>
      <c r="N29" s="440" t="s">
        <v>25</v>
      </c>
      <c r="O29" s="481" t="s">
        <v>29</v>
      </c>
      <c r="P29" s="436" t="s">
        <v>48</v>
      </c>
      <c r="Q29" s="437"/>
      <c r="R29" s="437"/>
      <c r="S29" s="438"/>
      <c r="T29" s="432" t="s">
        <v>28</v>
      </c>
      <c r="U29" s="432" t="s">
        <v>27</v>
      </c>
      <c r="V29" s="432" t="s">
        <v>33</v>
      </c>
      <c r="W29" s="432" t="s">
        <v>53</v>
      </c>
    </row>
    <row r="30" spans="1:24" ht="15.75" thickBot="1">
      <c r="A30" s="431"/>
      <c r="B30" s="231" t="s">
        <v>15</v>
      </c>
      <c r="C30" s="369"/>
      <c r="D30" s="433"/>
      <c r="E30" s="435"/>
      <c r="F30" s="435"/>
      <c r="G30" s="232" t="s">
        <v>18</v>
      </c>
      <c r="H30" s="232" t="s">
        <v>19</v>
      </c>
      <c r="I30" s="232" t="s">
        <v>20</v>
      </c>
      <c r="J30" s="232" t="s">
        <v>21</v>
      </c>
      <c r="K30" s="439" t="s">
        <v>11</v>
      </c>
      <c r="L30" s="488" t="s">
        <v>22</v>
      </c>
      <c r="M30" s="439" t="s">
        <v>23</v>
      </c>
      <c r="N30" s="441"/>
      <c r="O30" s="482" t="s">
        <v>24</v>
      </c>
      <c r="P30" s="232" t="s">
        <v>5</v>
      </c>
      <c r="Q30" s="232" t="s">
        <v>6</v>
      </c>
      <c r="R30" s="232" t="s">
        <v>7</v>
      </c>
      <c r="S30" s="232" t="s">
        <v>8</v>
      </c>
      <c r="T30" s="439" t="s">
        <v>10</v>
      </c>
      <c r="U30" s="439" t="s">
        <v>9</v>
      </c>
      <c r="V30" s="439" t="s">
        <v>12</v>
      </c>
      <c r="W30" s="439" t="s">
        <v>14</v>
      </c>
    </row>
    <row r="31" spans="1:24" ht="16.5" thickBot="1">
      <c r="A31" s="368">
        <v>1</v>
      </c>
      <c r="B31" s="464" t="s">
        <v>227</v>
      </c>
      <c r="C31" s="453" t="s">
        <v>274</v>
      </c>
      <c r="D31" s="348">
        <v>2011</v>
      </c>
      <c r="E31" s="350" t="s">
        <v>276</v>
      </c>
      <c r="F31" s="131" t="s">
        <v>4</v>
      </c>
      <c r="G31" s="132">
        <v>8</v>
      </c>
      <c r="H31" s="133">
        <v>8</v>
      </c>
      <c r="I31" s="134">
        <v>8</v>
      </c>
      <c r="J31" s="135">
        <v>8.3000000000000007</v>
      </c>
      <c r="K31" s="136">
        <v>0.9</v>
      </c>
      <c r="L31" s="137">
        <f>(G31+H31+I31+J31-MAX(G31:J31)-MIN(G31:J31))/2</f>
        <v>7.9999999999999982</v>
      </c>
      <c r="M31" s="138">
        <f>L31*2</f>
        <v>15.999999999999996</v>
      </c>
      <c r="N31" s="131">
        <v>29</v>
      </c>
      <c r="O31" s="139">
        <v>0.28999999999999998</v>
      </c>
      <c r="P31" s="132"/>
      <c r="Q31" s="133"/>
      <c r="R31" s="134"/>
      <c r="S31" s="140"/>
      <c r="T31" s="137">
        <f>(P31+Q31+R31+S31-MAX(P31:S31)-MIN(P31:S31))/2</f>
        <v>0</v>
      </c>
      <c r="U31" s="138">
        <v>0</v>
      </c>
      <c r="V31" s="141">
        <f>SUM(T31,M31,O31)-K31-U31</f>
        <v>15.389999999999995</v>
      </c>
      <c r="W31" s="357" t="s">
        <v>196</v>
      </c>
    </row>
    <row r="32" spans="1:24" ht="16.5" thickBot="1">
      <c r="A32" s="369"/>
      <c r="B32" s="479"/>
      <c r="C32" s="354"/>
      <c r="D32" s="349"/>
      <c r="E32" s="349"/>
      <c r="F32" s="142" t="s">
        <v>17</v>
      </c>
      <c r="G32" s="132">
        <v>8</v>
      </c>
      <c r="H32" s="133">
        <v>8</v>
      </c>
      <c r="I32" s="47">
        <v>8.1999999999999993</v>
      </c>
      <c r="J32" s="135">
        <v>8.1999999999999993</v>
      </c>
      <c r="K32" s="136">
        <v>0</v>
      </c>
      <c r="L32" s="137">
        <f>(G32+H32+I32+J32-MAX(G32:J32)-MIN(G32:J32))/2</f>
        <v>8.1</v>
      </c>
      <c r="M32" s="138">
        <f>L32*2</f>
        <v>16.2</v>
      </c>
      <c r="N32" s="131">
        <v>21</v>
      </c>
      <c r="O32" s="143">
        <v>0.2</v>
      </c>
      <c r="P32" s="132"/>
      <c r="Q32" s="133"/>
      <c r="R32" s="134"/>
      <c r="S32" s="140"/>
      <c r="T32" s="137">
        <f>(P32+Q32+R32+S32-MAX(P32:S32)-MIN(P32:S32))/2</f>
        <v>0</v>
      </c>
      <c r="U32" s="138">
        <v>0</v>
      </c>
      <c r="V32" s="144">
        <f>SUM(T32,M32,O32)-K32-U32</f>
        <v>16.399999999999999</v>
      </c>
      <c r="W32" s="358"/>
    </row>
    <row r="33" spans="1:23" ht="16.5" thickBot="1">
      <c r="A33" s="369"/>
      <c r="B33" s="371" t="s">
        <v>277</v>
      </c>
      <c r="C33" s="443" t="s">
        <v>275</v>
      </c>
      <c r="D33" s="349">
        <v>2004</v>
      </c>
      <c r="E33" s="349"/>
      <c r="F33" s="145" t="s">
        <v>145</v>
      </c>
      <c r="G33" s="146"/>
      <c r="H33" s="147"/>
      <c r="I33" s="148"/>
      <c r="J33" s="59"/>
      <c r="K33" s="150">
        <v>0</v>
      </c>
      <c r="L33" s="151">
        <f>(G33+H33+I33+J33-MAX(G33:J33)-MIN(G33:J33))/2</f>
        <v>0</v>
      </c>
      <c r="M33" s="152">
        <f>L33*2</f>
        <v>0</v>
      </c>
      <c r="N33" s="153"/>
      <c r="O33" s="154">
        <v>0</v>
      </c>
      <c r="P33" s="146"/>
      <c r="Q33" s="147"/>
      <c r="R33" s="148"/>
      <c r="S33" s="155"/>
      <c r="T33" s="137">
        <f>(P33+Q33+R33+S33-MAX(P33:S33)-MIN(P33:S33))/2</f>
        <v>0</v>
      </c>
      <c r="U33" s="152">
        <v>0</v>
      </c>
      <c r="V33" s="144">
        <f>SUM(T33,M33,O33)-K33-U33</f>
        <v>0</v>
      </c>
      <c r="W33" s="359"/>
    </row>
    <row r="34" spans="1:23" ht="16.5" thickBot="1">
      <c r="A34" s="370"/>
      <c r="B34" s="406"/>
      <c r="C34" s="480"/>
      <c r="D34" s="351"/>
      <c r="E34" s="351"/>
      <c r="F34" s="360" t="s">
        <v>46</v>
      </c>
      <c r="G34" s="361"/>
      <c r="H34" s="361"/>
      <c r="I34" s="361"/>
      <c r="J34" s="361"/>
      <c r="K34" s="362"/>
      <c r="L34" s="156">
        <f>SUM(L31:L33)-K31-K32-K33</f>
        <v>15.199999999999998</v>
      </c>
      <c r="M34" s="157"/>
      <c r="N34" s="363" t="s">
        <v>50</v>
      </c>
      <c r="O34" s="364"/>
      <c r="P34" s="364"/>
      <c r="Q34" s="364"/>
      <c r="R34" s="364"/>
      <c r="S34" s="364"/>
      <c r="T34" s="364"/>
      <c r="U34" s="365"/>
      <c r="V34" s="158">
        <f>SUM(V31:V33)</f>
        <v>31.789999999999992</v>
      </c>
      <c r="W34" s="159">
        <f>L34</f>
        <v>15.199999999999998</v>
      </c>
    </row>
    <row r="36" spans="1:23" ht="15.75">
      <c r="B36" s="122" t="s">
        <v>254</v>
      </c>
      <c r="C36" s="122"/>
      <c r="D36" s="122"/>
      <c r="E36" s="78"/>
      <c r="F36" s="78"/>
      <c r="G36" s="78"/>
      <c r="H36" s="78"/>
      <c r="I36" s="78"/>
      <c r="J36" s="79"/>
      <c r="K36" s="79"/>
      <c r="L36" s="93" t="s">
        <v>253</v>
      </c>
      <c r="M36" s="5"/>
      <c r="N36" s="75"/>
      <c r="O36" s="79"/>
    </row>
    <row r="37" spans="1:23" ht="15.75">
      <c r="B37" s="122" t="s">
        <v>255</v>
      </c>
      <c r="C37" s="122"/>
      <c r="D37" s="122"/>
      <c r="E37" s="304"/>
      <c r="F37" s="304"/>
      <c r="G37" s="80"/>
      <c r="H37" s="81"/>
      <c r="I37" s="81"/>
      <c r="J37" s="81"/>
      <c r="K37" s="81"/>
      <c r="L37" s="93" t="s">
        <v>81</v>
      </c>
      <c r="N37" s="75"/>
      <c r="O37" s="75"/>
    </row>
    <row r="38" spans="1:23" ht="15.75">
      <c r="B38" s="30"/>
      <c r="C38" s="30"/>
      <c r="D38" s="30"/>
      <c r="E38" s="1"/>
      <c r="F38" s="5"/>
      <c r="G38" s="80"/>
      <c r="H38" s="81"/>
      <c r="I38" s="81"/>
      <c r="J38" s="81"/>
      <c r="K38" s="81"/>
      <c r="L38" s="93"/>
      <c r="M38" s="5"/>
      <c r="N38" s="75"/>
      <c r="O38" s="1"/>
    </row>
    <row r="39" spans="1:23" ht="15.75">
      <c r="B39" s="122" t="s">
        <v>42</v>
      </c>
      <c r="C39" s="122"/>
      <c r="D39" s="122"/>
      <c r="E39" s="1"/>
      <c r="F39" s="5"/>
      <c r="G39" s="80"/>
      <c r="H39" s="81"/>
      <c r="I39" s="81"/>
      <c r="J39" s="81"/>
      <c r="K39" s="81"/>
      <c r="L39" s="93" t="s">
        <v>128</v>
      </c>
      <c r="O39" s="1"/>
    </row>
    <row r="40" spans="1:23" ht="15.75">
      <c r="B40" s="122" t="s">
        <v>45</v>
      </c>
      <c r="C40" s="122"/>
      <c r="D40" s="122"/>
      <c r="E40" s="1"/>
      <c r="F40" s="5"/>
      <c r="G40" s="80"/>
      <c r="H40" s="81"/>
      <c r="I40" s="81"/>
      <c r="J40" s="81"/>
      <c r="K40" s="81"/>
      <c r="L40" s="93" t="s">
        <v>81</v>
      </c>
      <c r="O40" s="1"/>
    </row>
  </sheetData>
  <mergeCells count="102">
    <mergeCell ref="A9:A12"/>
    <mergeCell ref="B9:B10"/>
    <mergeCell ref="V7:V8"/>
    <mergeCell ref="W7:W8"/>
    <mergeCell ref="A6:W6"/>
    <mergeCell ref="A7:A8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P7:S7"/>
    <mergeCell ref="T7:T8"/>
    <mergeCell ref="U7:U8"/>
    <mergeCell ref="F27:K27"/>
    <mergeCell ref="L18:L19"/>
    <mergeCell ref="M18:M19"/>
    <mergeCell ref="A1:W1"/>
    <mergeCell ref="B3:C3"/>
    <mergeCell ref="D9:D10"/>
    <mergeCell ref="E9:E12"/>
    <mergeCell ref="W18:W19"/>
    <mergeCell ref="A17:W17"/>
    <mergeCell ref="A18:A19"/>
    <mergeCell ref="C18:C19"/>
    <mergeCell ref="D18:D19"/>
    <mergeCell ref="U18:U19"/>
    <mergeCell ref="V18:V19"/>
    <mergeCell ref="F18:F19"/>
    <mergeCell ref="G18:J18"/>
    <mergeCell ref="K18:K19"/>
    <mergeCell ref="P18:S18"/>
    <mergeCell ref="T18:T19"/>
    <mergeCell ref="W9:W11"/>
    <mergeCell ref="B11:B12"/>
    <mergeCell ref="D11:D12"/>
    <mergeCell ref="F12:K12"/>
    <mergeCell ref="N12:U12"/>
    <mergeCell ref="B20:B21"/>
    <mergeCell ref="D20:D21"/>
    <mergeCell ref="E20:E23"/>
    <mergeCell ref="W24:W26"/>
    <mergeCell ref="B26:B27"/>
    <mergeCell ref="A13:A16"/>
    <mergeCell ref="C13:C14"/>
    <mergeCell ref="D13:D14"/>
    <mergeCell ref="E13:E16"/>
    <mergeCell ref="W13:W15"/>
    <mergeCell ref="B15:B16"/>
    <mergeCell ref="C15:C16"/>
    <mergeCell ref="D15:D16"/>
    <mergeCell ref="F16:K16"/>
    <mergeCell ref="N16:U16"/>
    <mergeCell ref="N27:U27"/>
    <mergeCell ref="A24:A27"/>
    <mergeCell ref="C24:C25"/>
    <mergeCell ref="D24:D25"/>
    <mergeCell ref="E24:E27"/>
    <mergeCell ref="W20:W22"/>
    <mergeCell ref="N23:U23"/>
    <mergeCell ref="C26:C27"/>
    <mergeCell ref="D26:D27"/>
    <mergeCell ref="N18:N19"/>
    <mergeCell ref="O18:O19"/>
    <mergeCell ref="E18:E19"/>
    <mergeCell ref="B22:B23"/>
    <mergeCell ref="D22:D23"/>
    <mergeCell ref="F23:K23"/>
    <mergeCell ref="A28:W28"/>
    <mergeCell ref="A29:A30"/>
    <mergeCell ref="P29:S29"/>
    <mergeCell ref="T29:T30"/>
    <mergeCell ref="U29:U30"/>
    <mergeCell ref="V29:V30"/>
    <mergeCell ref="W29:W30"/>
    <mergeCell ref="L29:L30"/>
    <mergeCell ref="M29:M30"/>
    <mergeCell ref="N29:N30"/>
    <mergeCell ref="O29:O30"/>
    <mergeCell ref="C29:C30"/>
    <mergeCell ref="D29:D30"/>
    <mergeCell ref="E29:E30"/>
    <mergeCell ref="F29:F30"/>
    <mergeCell ref="G29:J29"/>
    <mergeCell ref="K29:K30"/>
    <mergeCell ref="A20:A23"/>
    <mergeCell ref="A31:A34"/>
    <mergeCell ref="B31:B32"/>
    <mergeCell ref="C31:C32"/>
    <mergeCell ref="D31:D32"/>
    <mergeCell ref="E31:E34"/>
    <mergeCell ref="W31:W33"/>
    <mergeCell ref="B33:B34"/>
    <mergeCell ref="C33:C34"/>
    <mergeCell ref="D33:D34"/>
    <mergeCell ref="F34:K34"/>
    <mergeCell ref="N34:U34"/>
  </mergeCells>
  <phoneticPr fontId="0" type="noConversion"/>
  <pageMargins left="0.23622047244094491" right="0.23622047244094491" top="0.31496062992125984" bottom="0.31496062992125984" header="3.937007874015748E-2" footer="3.937007874015748E-2"/>
  <pageSetup paperSize="9" scale="62" orientation="landscape" verticalDpi="360" r:id="rId1"/>
  <headerFooter alignWithMargins="0"/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X112"/>
  <sheetViews>
    <sheetView tabSelected="1" zoomScale="75" zoomScaleNormal="75" zoomScaleSheetLayoutView="90" workbookViewId="0">
      <selection activeCell="AA11" sqref="AA11"/>
    </sheetView>
  </sheetViews>
  <sheetFormatPr defaultRowHeight="15"/>
  <cols>
    <col min="1" max="1" width="5.42578125" style="41" customWidth="1"/>
    <col min="2" max="2" width="17.28515625" style="86" customWidth="1"/>
    <col min="3" max="3" width="25.140625" style="41" customWidth="1"/>
    <col min="4" max="4" width="6.5703125" style="90" bestFit="1" customWidth="1"/>
    <col min="5" max="5" width="17" style="41" customWidth="1"/>
    <col min="6" max="6" width="14.85546875" style="41" customWidth="1"/>
    <col min="7" max="10" width="5.7109375" style="41" customWidth="1"/>
    <col min="11" max="11" width="10.42578125" style="41" customWidth="1"/>
    <col min="12" max="12" width="8.7109375" style="41" bestFit="1" customWidth="1"/>
    <col min="13" max="13" width="7.42578125" style="41" customWidth="1"/>
    <col min="14" max="14" width="8.5703125" style="41" customWidth="1"/>
    <col min="15" max="15" width="7.85546875" style="41" customWidth="1"/>
    <col min="16" max="19" width="5" style="41" customWidth="1"/>
    <col min="20" max="20" width="8.7109375" style="41" customWidth="1"/>
    <col min="21" max="21" width="9.42578125" style="41" customWidth="1"/>
    <col min="22" max="22" width="9" style="41" customWidth="1"/>
    <col min="23" max="23" width="10.85546875" style="41" customWidth="1"/>
    <col min="24" max="16384" width="9.140625" style="1"/>
  </cols>
  <sheetData>
    <row r="1" spans="1:24" ht="20.25">
      <c r="A1" s="346" t="s">
        <v>292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</row>
    <row r="2" spans="1:24" ht="20.25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</row>
    <row r="3" spans="1:24" ht="21" thickBot="1">
      <c r="A3" s="191"/>
      <c r="B3" s="347" t="s">
        <v>295</v>
      </c>
      <c r="C3" s="347"/>
      <c r="D3" s="191"/>
      <c r="E3" s="331" t="s">
        <v>129</v>
      </c>
      <c r="F3" s="191"/>
      <c r="G3" s="33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331"/>
      <c r="U3" s="191"/>
      <c r="V3" s="191"/>
      <c r="W3" s="191"/>
      <c r="X3" s="191"/>
    </row>
    <row r="4" spans="1:24" ht="18.75" thickBot="1">
      <c r="A4" s="412" t="s">
        <v>290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4"/>
    </row>
    <row r="5" spans="1:24" ht="16.5" customHeight="1" thickBot="1">
      <c r="A5" s="516" t="s">
        <v>0</v>
      </c>
      <c r="B5" s="129" t="s">
        <v>2</v>
      </c>
      <c r="C5" s="516" t="s">
        <v>1</v>
      </c>
      <c r="D5" s="519" t="s">
        <v>26</v>
      </c>
      <c r="E5" s="521" t="s">
        <v>16</v>
      </c>
      <c r="F5" s="521" t="s">
        <v>3</v>
      </c>
      <c r="G5" s="513" t="s">
        <v>47</v>
      </c>
      <c r="H5" s="514"/>
      <c r="I5" s="514"/>
      <c r="J5" s="515"/>
      <c r="K5" s="500" t="s">
        <v>30</v>
      </c>
      <c r="L5" s="500" t="s">
        <v>31</v>
      </c>
      <c r="M5" s="500" t="s">
        <v>32</v>
      </c>
      <c r="N5" s="509" t="s">
        <v>25</v>
      </c>
      <c r="O5" s="511" t="s">
        <v>29</v>
      </c>
      <c r="P5" s="513" t="s">
        <v>48</v>
      </c>
      <c r="Q5" s="514"/>
      <c r="R5" s="514"/>
      <c r="S5" s="515"/>
      <c r="T5" s="500" t="s">
        <v>28</v>
      </c>
      <c r="U5" s="500" t="s">
        <v>27</v>
      </c>
      <c r="V5" s="500" t="s">
        <v>33</v>
      </c>
      <c r="W5" s="500" t="s">
        <v>53</v>
      </c>
    </row>
    <row r="6" spans="1:24" ht="16.5" thickBot="1">
      <c r="A6" s="517"/>
      <c r="B6" s="130" t="s">
        <v>15</v>
      </c>
      <c r="C6" s="517"/>
      <c r="D6" s="524"/>
      <c r="E6" s="523"/>
      <c r="F6" s="523"/>
      <c r="G6" s="197" t="s">
        <v>18</v>
      </c>
      <c r="H6" s="197" t="s">
        <v>19</v>
      </c>
      <c r="I6" s="197" t="s">
        <v>20</v>
      </c>
      <c r="J6" s="197" t="s">
        <v>21</v>
      </c>
      <c r="K6" s="501" t="s">
        <v>11</v>
      </c>
      <c r="L6" s="501" t="s">
        <v>22</v>
      </c>
      <c r="M6" s="501" t="s">
        <v>23</v>
      </c>
      <c r="N6" s="510"/>
      <c r="O6" s="512" t="s">
        <v>24</v>
      </c>
      <c r="P6" s="197" t="s">
        <v>5</v>
      </c>
      <c r="Q6" s="197" t="s">
        <v>6</v>
      </c>
      <c r="R6" s="197" t="s">
        <v>7</v>
      </c>
      <c r="S6" s="197" t="s">
        <v>8</v>
      </c>
      <c r="T6" s="501" t="s">
        <v>10</v>
      </c>
      <c r="U6" s="501" t="s">
        <v>9</v>
      </c>
      <c r="V6" s="501" t="s">
        <v>12</v>
      </c>
      <c r="W6" s="501" t="s">
        <v>14</v>
      </c>
    </row>
    <row r="7" spans="1:24" ht="16.5" thickBot="1">
      <c r="A7" s="461">
        <v>1</v>
      </c>
      <c r="B7" s="207" t="s">
        <v>202</v>
      </c>
      <c r="C7" s="239" t="s">
        <v>185</v>
      </c>
      <c r="D7" s="210">
        <v>2005</v>
      </c>
      <c r="E7" s="403" t="s">
        <v>211</v>
      </c>
      <c r="F7" s="131" t="s">
        <v>4</v>
      </c>
      <c r="G7" s="132">
        <v>9.1999999999999993</v>
      </c>
      <c r="H7" s="133">
        <v>9.3000000000000007</v>
      </c>
      <c r="I7" s="134">
        <v>9.1999999999999993</v>
      </c>
      <c r="J7" s="135">
        <v>9.1</v>
      </c>
      <c r="K7" s="136"/>
      <c r="L7" s="137">
        <f>(G7+H7+I7+J7-MAX(G7:J7)-MIN(G7:J7))/2</f>
        <v>9.1999999999999993</v>
      </c>
      <c r="M7" s="138">
        <f>L7*2</f>
        <v>18.399999999999999</v>
      </c>
      <c r="N7" s="131">
        <v>90</v>
      </c>
      <c r="O7" s="139">
        <v>0.9</v>
      </c>
      <c r="P7" s="132">
        <v>9.3000000000000007</v>
      </c>
      <c r="Q7" s="133">
        <v>9.1999999999999993</v>
      </c>
      <c r="R7" s="134">
        <v>9.1</v>
      </c>
      <c r="S7" s="140">
        <v>9</v>
      </c>
      <c r="T7" s="137">
        <f>(P7+Q7+R7+S7-MAX(P7:S7)-MIN(P7:S7))/2</f>
        <v>9.15</v>
      </c>
      <c r="U7" s="138">
        <v>0</v>
      </c>
      <c r="V7" s="141">
        <f>SUM(T7,M7,O7)-K7-U7</f>
        <v>28.449999999999996</v>
      </c>
      <c r="W7" s="357" t="s">
        <v>196</v>
      </c>
    </row>
    <row r="8" spans="1:24" ht="16.5" thickBot="1">
      <c r="A8" s="462"/>
      <c r="B8" s="208" t="s">
        <v>204</v>
      </c>
      <c r="C8" s="354" t="s">
        <v>186</v>
      </c>
      <c r="D8" s="490">
        <v>2002</v>
      </c>
      <c r="E8" s="404"/>
      <c r="F8" s="142" t="s">
        <v>17</v>
      </c>
      <c r="G8" s="132">
        <v>8.9</v>
      </c>
      <c r="H8" s="133">
        <v>8.8000000000000007</v>
      </c>
      <c r="I8" s="134">
        <v>8.6999999999999993</v>
      </c>
      <c r="J8" s="135">
        <v>8.3000000000000007</v>
      </c>
      <c r="K8" s="136">
        <v>0</v>
      </c>
      <c r="L8" s="137">
        <f>(G8+H8+I8+J8-MAX(G8:J8)-MIN(G8:J8))/2</f>
        <v>8.7500000000000018</v>
      </c>
      <c r="M8" s="138">
        <f>L8*2</f>
        <v>17.500000000000004</v>
      </c>
      <c r="N8" s="131">
        <v>80</v>
      </c>
      <c r="O8" s="143">
        <v>0.8</v>
      </c>
      <c r="P8" s="132">
        <v>9</v>
      </c>
      <c r="Q8" s="133">
        <v>9.1999999999999993</v>
      </c>
      <c r="R8" s="134">
        <v>8.9</v>
      </c>
      <c r="S8" s="140">
        <v>9</v>
      </c>
      <c r="T8" s="137">
        <f>(P8+Q8+R8+S8-MAX(P8:S8)-MIN(P8:S8))/2</f>
        <v>9</v>
      </c>
      <c r="U8" s="138">
        <v>0</v>
      </c>
      <c r="V8" s="144">
        <f>SUM(T8,M8,O8)-K8-U8</f>
        <v>27.300000000000004</v>
      </c>
      <c r="W8" s="358"/>
    </row>
    <row r="9" spans="1:24" ht="18" customHeight="1" thickBot="1">
      <c r="A9" s="462"/>
      <c r="B9" s="352" t="s">
        <v>129</v>
      </c>
      <c r="C9" s="354"/>
      <c r="D9" s="490"/>
      <c r="E9" s="404"/>
      <c r="F9" s="145" t="s">
        <v>145</v>
      </c>
      <c r="G9" s="146"/>
      <c r="H9" s="147"/>
      <c r="I9" s="148"/>
      <c r="J9" s="149"/>
      <c r="K9" s="150">
        <v>0</v>
      </c>
      <c r="L9" s="151">
        <f>(G9+H9+I9+J9-MAX(G9:J9)-MIN(G9:J9))/2</f>
        <v>0</v>
      </c>
      <c r="M9" s="152">
        <f>L9*2</f>
        <v>0</v>
      </c>
      <c r="N9" s="153">
        <v>0</v>
      </c>
      <c r="O9" s="154">
        <v>0</v>
      </c>
      <c r="P9" s="146"/>
      <c r="Q9" s="147"/>
      <c r="R9" s="148"/>
      <c r="S9" s="155"/>
      <c r="T9" s="137">
        <f>(P9+Q9+R9+S9-MAX(P9:S9)-MIN(P9:S9))/2</f>
        <v>0</v>
      </c>
      <c r="U9" s="152">
        <v>0</v>
      </c>
      <c r="V9" s="144">
        <f>SUM(T9,M9,O9)-K9-U9</f>
        <v>0</v>
      </c>
      <c r="W9" s="359"/>
    </row>
    <row r="10" spans="1:24" ht="16.5" thickBot="1">
      <c r="A10" s="463"/>
      <c r="B10" s="458"/>
      <c r="C10" s="240" t="s">
        <v>187</v>
      </c>
      <c r="D10" s="211">
        <v>2002</v>
      </c>
      <c r="E10" s="405"/>
      <c r="F10" s="360" t="s">
        <v>46</v>
      </c>
      <c r="G10" s="361"/>
      <c r="H10" s="361"/>
      <c r="I10" s="361"/>
      <c r="J10" s="361"/>
      <c r="K10" s="362"/>
      <c r="L10" s="156">
        <f>SUM(L7:L9)-K7-K8-K9</f>
        <v>17.950000000000003</v>
      </c>
      <c r="M10" s="157"/>
      <c r="N10" s="363" t="s">
        <v>50</v>
      </c>
      <c r="O10" s="364"/>
      <c r="P10" s="364"/>
      <c r="Q10" s="364"/>
      <c r="R10" s="364"/>
      <c r="S10" s="364"/>
      <c r="T10" s="364"/>
      <c r="U10" s="365"/>
      <c r="V10" s="158">
        <f>SUM(V7:V9)</f>
        <v>55.75</v>
      </c>
      <c r="W10" s="159">
        <f>L10</f>
        <v>17.950000000000003</v>
      </c>
    </row>
    <row r="11" spans="1:24" ht="16.5" thickBot="1">
      <c r="A11" s="461">
        <v>2</v>
      </c>
      <c r="B11" s="207" t="s">
        <v>202</v>
      </c>
      <c r="C11" s="333" t="s">
        <v>193</v>
      </c>
      <c r="D11" s="210">
        <v>2007</v>
      </c>
      <c r="E11" s="350" t="s">
        <v>188</v>
      </c>
      <c r="F11" s="131" t="s">
        <v>4</v>
      </c>
      <c r="G11" s="132">
        <v>8.8000000000000007</v>
      </c>
      <c r="H11" s="133">
        <v>8.6999999999999993</v>
      </c>
      <c r="I11" s="134">
        <v>8.6</v>
      </c>
      <c r="J11" s="135">
        <v>8.3000000000000007</v>
      </c>
      <c r="K11" s="136"/>
      <c r="L11" s="137">
        <f>(G11+H11+I11+J11-MAX(G11:J11)-MIN(G11:J11))/2</f>
        <v>8.6500000000000021</v>
      </c>
      <c r="M11" s="138">
        <f>L11*2</f>
        <v>17.300000000000004</v>
      </c>
      <c r="N11" s="131">
        <v>90</v>
      </c>
      <c r="O11" s="139">
        <v>0</v>
      </c>
      <c r="P11" s="132">
        <v>8.3000000000000007</v>
      </c>
      <c r="Q11" s="133">
        <v>8.5</v>
      </c>
      <c r="R11" s="134">
        <v>8.8000000000000007</v>
      </c>
      <c r="S11" s="140">
        <v>8.1999999999999993</v>
      </c>
      <c r="T11" s="137">
        <f>(P11+Q11+R11+S11-MAX(P11:S11)-MIN(P11:S11))/2</f>
        <v>8.3999999999999986</v>
      </c>
      <c r="U11" s="138">
        <v>0</v>
      </c>
      <c r="V11" s="141">
        <f>SUM(T11,M11,O11)-K11-U11</f>
        <v>25.700000000000003</v>
      </c>
      <c r="W11" s="357" t="s">
        <v>196</v>
      </c>
    </row>
    <row r="12" spans="1:24" ht="16.5" thickBot="1">
      <c r="A12" s="452"/>
      <c r="B12" s="208" t="s">
        <v>204</v>
      </c>
      <c r="C12" s="354" t="s">
        <v>175</v>
      </c>
      <c r="D12" s="490">
        <v>2006</v>
      </c>
      <c r="E12" s="349"/>
      <c r="F12" s="142" t="s">
        <v>17</v>
      </c>
      <c r="G12" s="132">
        <v>7.7</v>
      </c>
      <c r="H12" s="133">
        <v>7.8</v>
      </c>
      <c r="I12" s="134">
        <v>7.7</v>
      </c>
      <c r="J12" s="135">
        <v>7.5</v>
      </c>
      <c r="K12" s="136">
        <v>0</v>
      </c>
      <c r="L12" s="137">
        <f>(G12+H12+I12+J12-MAX(G12:J12)-MIN(G12:J12))/2</f>
        <v>7.6999999999999993</v>
      </c>
      <c r="M12" s="138">
        <f>L12*2</f>
        <v>15.399999999999999</v>
      </c>
      <c r="N12" s="131">
        <v>80</v>
      </c>
      <c r="O12" s="143">
        <v>0</v>
      </c>
      <c r="P12" s="132">
        <v>8</v>
      </c>
      <c r="Q12" s="133">
        <v>7.5</v>
      </c>
      <c r="R12" s="134">
        <v>7.8</v>
      </c>
      <c r="S12" s="140">
        <v>7.8</v>
      </c>
      <c r="T12" s="137">
        <f>(P12+Q12+R12+S12-MAX(P12:S12)-MIN(P12:S12))/2</f>
        <v>7.8000000000000007</v>
      </c>
      <c r="U12" s="138">
        <v>0</v>
      </c>
      <c r="V12" s="144">
        <f>SUM(T12,M12,O12)-K12-U12</f>
        <v>23.2</v>
      </c>
      <c r="W12" s="358"/>
    </row>
    <row r="13" spans="1:24" ht="16.5" thickBot="1">
      <c r="A13" s="452"/>
      <c r="B13" s="352" t="s">
        <v>129</v>
      </c>
      <c r="C13" s="354"/>
      <c r="D13" s="490"/>
      <c r="E13" s="349"/>
      <c r="F13" s="145" t="s">
        <v>145</v>
      </c>
      <c r="G13" s="146"/>
      <c r="H13" s="147"/>
      <c r="I13" s="148"/>
      <c r="J13" s="149"/>
      <c r="K13" s="150">
        <v>0</v>
      </c>
      <c r="L13" s="151">
        <f>(G13+H13+I13+J13-MAX(G13:J13)-MIN(G13:J13))/2</f>
        <v>0</v>
      </c>
      <c r="M13" s="152">
        <f>L13*2</f>
        <v>0</v>
      </c>
      <c r="N13" s="153">
        <v>0</v>
      </c>
      <c r="O13" s="154">
        <v>0</v>
      </c>
      <c r="P13" s="146"/>
      <c r="Q13" s="147"/>
      <c r="R13" s="148"/>
      <c r="S13" s="155"/>
      <c r="T13" s="137">
        <f>(P13+Q13+R13+S13-MAX(P13:S13)-MIN(P13:S13))/2</f>
        <v>0</v>
      </c>
      <c r="U13" s="152">
        <v>0</v>
      </c>
      <c r="V13" s="144">
        <f>SUM(T13,M13,O13)-K13-U13</f>
        <v>0</v>
      </c>
      <c r="W13" s="359"/>
    </row>
    <row r="14" spans="1:24" ht="16.5" thickBot="1">
      <c r="A14" s="353"/>
      <c r="B14" s="458"/>
      <c r="C14" s="297" t="s">
        <v>183</v>
      </c>
      <c r="D14" s="211">
        <v>2001</v>
      </c>
      <c r="E14" s="351"/>
      <c r="F14" s="360" t="s">
        <v>46</v>
      </c>
      <c r="G14" s="361"/>
      <c r="H14" s="361"/>
      <c r="I14" s="361"/>
      <c r="J14" s="361"/>
      <c r="K14" s="362"/>
      <c r="L14" s="156">
        <f>SUM(L11:L13)-K11-K12-K13</f>
        <v>16.350000000000001</v>
      </c>
      <c r="M14" s="157"/>
      <c r="N14" s="363" t="s">
        <v>50</v>
      </c>
      <c r="O14" s="364"/>
      <c r="P14" s="364"/>
      <c r="Q14" s="364"/>
      <c r="R14" s="364"/>
      <c r="S14" s="364"/>
      <c r="T14" s="364"/>
      <c r="U14" s="365"/>
      <c r="V14" s="158">
        <f>SUM(V11:V13)</f>
        <v>48.900000000000006</v>
      </c>
      <c r="W14" s="159">
        <f>L14</f>
        <v>16.350000000000001</v>
      </c>
    </row>
    <row r="15" spans="1:24" ht="18.75" thickBot="1">
      <c r="A15" s="412" t="s">
        <v>291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4"/>
    </row>
    <row r="16" spans="1:24" ht="16.5" thickBot="1">
      <c r="A16" s="516" t="s">
        <v>0</v>
      </c>
      <c r="B16" s="129" t="s">
        <v>2</v>
      </c>
      <c r="C16" s="516" t="s">
        <v>1</v>
      </c>
      <c r="D16" s="519" t="s">
        <v>26</v>
      </c>
      <c r="E16" s="521" t="s">
        <v>16</v>
      </c>
      <c r="F16" s="521" t="s">
        <v>3</v>
      </c>
      <c r="G16" s="513" t="s">
        <v>47</v>
      </c>
      <c r="H16" s="514"/>
      <c r="I16" s="514"/>
      <c r="J16" s="515"/>
      <c r="K16" s="500" t="s">
        <v>30</v>
      </c>
      <c r="L16" s="500" t="s">
        <v>31</v>
      </c>
      <c r="M16" s="500" t="s">
        <v>32</v>
      </c>
      <c r="N16" s="509" t="s">
        <v>25</v>
      </c>
      <c r="O16" s="511" t="s">
        <v>29</v>
      </c>
      <c r="P16" s="513" t="s">
        <v>48</v>
      </c>
      <c r="Q16" s="514"/>
      <c r="R16" s="514"/>
      <c r="S16" s="515"/>
      <c r="T16" s="500" t="s">
        <v>28</v>
      </c>
      <c r="U16" s="500" t="s">
        <v>27</v>
      </c>
      <c r="V16" s="500" t="s">
        <v>33</v>
      </c>
      <c r="W16" s="500" t="s">
        <v>53</v>
      </c>
    </row>
    <row r="17" spans="1:23" ht="16.5" thickBot="1">
      <c r="A17" s="517"/>
      <c r="B17" s="130" t="s">
        <v>15</v>
      </c>
      <c r="C17" s="517"/>
      <c r="D17" s="524"/>
      <c r="E17" s="523"/>
      <c r="F17" s="523"/>
      <c r="G17" s="307" t="s">
        <v>18</v>
      </c>
      <c r="H17" s="307" t="s">
        <v>19</v>
      </c>
      <c r="I17" s="307" t="s">
        <v>20</v>
      </c>
      <c r="J17" s="307" t="s">
        <v>21</v>
      </c>
      <c r="K17" s="501" t="s">
        <v>11</v>
      </c>
      <c r="L17" s="501" t="s">
        <v>22</v>
      </c>
      <c r="M17" s="501" t="s">
        <v>23</v>
      </c>
      <c r="N17" s="510"/>
      <c r="O17" s="512" t="s">
        <v>24</v>
      </c>
      <c r="P17" s="307" t="s">
        <v>5</v>
      </c>
      <c r="Q17" s="307" t="s">
        <v>6</v>
      </c>
      <c r="R17" s="307" t="s">
        <v>7</v>
      </c>
      <c r="S17" s="307" t="s">
        <v>8</v>
      </c>
      <c r="T17" s="501" t="s">
        <v>10</v>
      </c>
      <c r="U17" s="501" t="s">
        <v>9</v>
      </c>
      <c r="V17" s="501" t="s">
        <v>12</v>
      </c>
      <c r="W17" s="501" t="s">
        <v>14</v>
      </c>
    </row>
    <row r="18" spans="1:23" ht="16.5" thickBot="1">
      <c r="A18" s="461">
        <v>1</v>
      </c>
      <c r="B18" s="207" t="s">
        <v>203</v>
      </c>
      <c r="C18" s="333" t="s">
        <v>182</v>
      </c>
      <c r="D18" s="213">
        <v>2008</v>
      </c>
      <c r="E18" s="350" t="s">
        <v>289</v>
      </c>
      <c r="F18" s="131" t="s">
        <v>4</v>
      </c>
      <c r="G18" s="132">
        <v>8.6</v>
      </c>
      <c r="H18" s="133">
        <v>8.4</v>
      </c>
      <c r="I18" s="134">
        <v>8.6</v>
      </c>
      <c r="J18" s="135">
        <v>8.5</v>
      </c>
      <c r="K18" s="136"/>
      <c r="L18" s="137">
        <f>(G18+H18+I18+J18-MAX(G18:J18)-MIN(G18:J18))/2</f>
        <v>8.5500000000000007</v>
      </c>
      <c r="M18" s="138">
        <f>L18*2</f>
        <v>17.100000000000001</v>
      </c>
      <c r="N18" s="131">
        <v>91</v>
      </c>
      <c r="O18" s="139">
        <v>0.91</v>
      </c>
      <c r="P18" s="132">
        <v>9.1</v>
      </c>
      <c r="Q18" s="133">
        <v>9.1</v>
      </c>
      <c r="R18" s="134">
        <v>8.9</v>
      </c>
      <c r="S18" s="140">
        <v>9.1</v>
      </c>
      <c r="T18" s="137">
        <f>(P18+Q18+R18+S18-MAX(P18:S18)-MIN(P18:S18))/2</f>
        <v>9.1000000000000014</v>
      </c>
      <c r="U18" s="138">
        <v>0</v>
      </c>
      <c r="V18" s="141">
        <f>SUM(T18,M18,O18)-K18-U18</f>
        <v>27.110000000000003</v>
      </c>
      <c r="W18" s="357" t="s">
        <v>196</v>
      </c>
    </row>
    <row r="19" spans="1:23" ht="16.5" thickBot="1">
      <c r="A19" s="462"/>
      <c r="B19" s="208" t="s">
        <v>213</v>
      </c>
      <c r="C19" s="354" t="s">
        <v>212</v>
      </c>
      <c r="D19" s="490">
        <v>2005</v>
      </c>
      <c r="E19" s="349"/>
      <c r="F19" s="142" t="s">
        <v>17</v>
      </c>
      <c r="G19" s="132">
        <v>8.9</v>
      </c>
      <c r="H19" s="133">
        <v>8.5</v>
      </c>
      <c r="I19" s="134">
        <v>8.5</v>
      </c>
      <c r="J19" s="135">
        <v>8.9</v>
      </c>
      <c r="K19" s="136">
        <v>0</v>
      </c>
      <c r="L19" s="137">
        <f>(G19+H19+I19+J19-MAX(G19:J19)-MIN(G19:J19))/2</f>
        <v>8.6999999999999993</v>
      </c>
      <c r="M19" s="138">
        <f>L19*2</f>
        <v>17.399999999999999</v>
      </c>
      <c r="N19" s="131">
        <v>77</v>
      </c>
      <c r="O19" s="143">
        <v>0.77</v>
      </c>
      <c r="P19" s="132">
        <v>9.4</v>
      </c>
      <c r="Q19" s="133">
        <v>9</v>
      </c>
      <c r="R19" s="134">
        <v>9.1999999999999993</v>
      </c>
      <c r="S19" s="140">
        <v>9.5</v>
      </c>
      <c r="T19" s="137">
        <f>(P19+Q19+R19+S19-MAX(P19:S19)-MIN(P19:S19))/2</f>
        <v>9.2999999999999972</v>
      </c>
      <c r="U19" s="138">
        <v>0</v>
      </c>
      <c r="V19" s="144">
        <f>SUM(T19,M19,O19)-K19-U19</f>
        <v>27.469999999999995</v>
      </c>
      <c r="W19" s="358"/>
    </row>
    <row r="20" spans="1:23" ht="16.5" thickBot="1">
      <c r="A20" s="462"/>
      <c r="B20" s="352" t="s">
        <v>129</v>
      </c>
      <c r="C20" s="354"/>
      <c r="D20" s="490"/>
      <c r="E20" s="349"/>
      <c r="F20" s="145" t="s">
        <v>145</v>
      </c>
      <c r="G20" s="146"/>
      <c r="H20" s="147"/>
      <c r="I20" s="148"/>
      <c r="J20" s="149"/>
      <c r="K20" s="150">
        <v>0</v>
      </c>
      <c r="L20" s="151">
        <f>(G20+H20+I20+J20-MAX(G20:J20)-MIN(G20:J20))/2</f>
        <v>0</v>
      </c>
      <c r="M20" s="152">
        <f>L20*2</f>
        <v>0</v>
      </c>
      <c r="N20" s="153"/>
      <c r="O20" s="154"/>
      <c r="P20" s="146"/>
      <c r="Q20" s="147"/>
      <c r="R20" s="148"/>
      <c r="S20" s="155"/>
      <c r="T20" s="137">
        <f>(P20+Q20+R20+S20-MAX(P20:S20)-MIN(P20:S20))/2</f>
        <v>0</v>
      </c>
      <c r="U20" s="152">
        <v>0</v>
      </c>
      <c r="V20" s="144">
        <f>SUM(T20,M20,O20)-K20-U20</f>
        <v>0</v>
      </c>
      <c r="W20" s="359"/>
    </row>
    <row r="21" spans="1:23" ht="16.5" thickBot="1">
      <c r="A21" s="463"/>
      <c r="B21" s="458"/>
      <c r="C21" s="209" t="s">
        <v>184</v>
      </c>
      <c r="D21" s="209">
        <v>2003</v>
      </c>
      <c r="E21" s="351"/>
      <c r="F21" s="360" t="s">
        <v>46</v>
      </c>
      <c r="G21" s="361"/>
      <c r="H21" s="361"/>
      <c r="I21" s="361"/>
      <c r="J21" s="361"/>
      <c r="K21" s="362"/>
      <c r="L21" s="156">
        <f>SUM(L18:L20)-K18-K19-K20</f>
        <v>17.25</v>
      </c>
      <c r="M21" s="157"/>
      <c r="N21" s="363" t="s">
        <v>50</v>
      </c>
      <c r="O21" s="364"/>
      <c r="P21" s="364"/>
      <c r="Q21" s="364"/>
      <c r="R21" s="364"/>
      <c r="S21" s="364"/>
      <c r="T21" s="364"/>
      <c r="U21" s="365"/>
      <c r="V21" s="158">
        <f>SUM(V18:V20)</f>
        <v>54.58</v>
      </c>
      <c r="W21" s="159">
        <f>L21</f>
        <v>17.25</v>
      </c>
    </row>
    <row r="22" spans="1:23" ht="15.75" customHeight="1" thickBot="1">
      <c r="A22" s="412" t="s">
        <v>293</v>
      </c>
      <c r="B22" s="413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4"/>
    </row>
    <row r="23" spans="1:23" ht="21" customHeight="1" thickBot="1">
      <c r="A23" s="516" t="s">
        <v>0</v>
      </c>
      <c r="B23" s="129" t="s">
        <v>2</v>
      </c>
      <c r="C23" s="516" t="s">
        <v>1</v>
      </c>
      <c r="D23" s="519" t="s">
        <v>26</v>
      </c>
      <c r="E23" s="521" t="s">
        <v>16</v>
      </c>
      <c r="F23" s="521" t="s">
        <v>3</v>
      </c>
      <c r="G23" s="513" t="s">
        <v>47</v>
      </c>
      <c r="H23" s="514"/>
      <c r="I23" s="514"/>
      <c r="J23" s="515"/>
      <c r="K23" s="500" t="s">
        <v>30</v>
      </c>
      <c r="L23" s="500" t="s">
        <v>31</v>
      </c>
      <c r="M23" s="500" t="s">
        <v>32</v>
      </c>
      <c r="N23" s="509" t="s">
        <v>25</v>
      </c>
      <c r="O23" s="511" t="s">
        <v>29</v>
      </c>
      <c r="P23" s="513" t="s">
        <v>48</v>
      </c>
      <c r="Q23" s="514"/>
      <c r="R23" s="514"/>
      <c r="S23" s="515"/>
      <c r="T23" s="500" t="s">
        <v>28</v>
      </c>
      <c r="U23" s="500" t="s">
        <v>27</v>
      </c>
      <c r="V23" s="500" t="s">
        <v>33</v>
      </c>
      <c r="W23" s="500" t="s">
        <v>53</v>
      </c>
    </row>
    <row r="24" spans="1:23" ht="16.5" thickBot="1">
      <c r="A24" s="517"/>
      <c r="B24" s="130" t="s">
        <v>15</v>
      </c>
      <c r="C24" s="518"/>
      <c r="D24" s="520"/>
      <c r="E24" s="522"/>
      <c r="F24" s="523"/>
      <c r="G24" s="197" t="s">
        <v>18</v>
      </c>
      <c r="H24" s="197" t="s">
        <v>19</v>
      </c>
      <c r="I24" s="197" t="s">
        <v>20</v>
      </c>
      <c r="J24" s="197" t="s">
        <v>21</v>
      </c>
      <c r="K24" s="501" t="s">
        <v>11</v>
      </c>
      <c r="L24" s="501" t="s">
        <v>22</v>
      </c>
      <c r="M24" s="501" t="s">
        <v>23</v>
      </c>
      <c r="N24" s="510"/>
      <c r="O24" s="512" t="s">
        <v>24</v>
      </c>
      <c r="P24" s="197" t="s">
        <v>5</v>
      </c>
      <c r="Q24" s="197" t="s">
        <v>6</v>
      </c>
      <c r="R24" s="197" t="s">
        <v>7</v>
      </c>
      <c r="S24" s="197" t="s">
        <v>8</v>
      </c>
      <c r="T24" s="501" t="s">
        <v>10</v>
      </c>
      <c r="U24" s="501" t="s">
        <v>9</v>
      </c>
      <c r="V24" s="501" t="s">
        <v>12</v>
      </c>
      <c r="W24" s="501" t="s">
        <v>14</v>
      </c>
    </row>
    <row r="25" spans="1:23" ht="16.5" thickBot="1">
      <c r="A25" s="461">
        <v>1</v>
      </c>
      <c r="B25" s="336" t="s">
        <v>203</v>
      </c>
      <c r="C25" s="333" t="s">
        <v>174</v>
      </c>
      <c r="D25" s="213">
        <v>2010</v>
      </c>
      <c r="E25" s="504" t="s">
        <v>294</v>
      </c>
      <c r="F25" s="339" t="s">
        <v>4</v>
      </c>
      <c r="G25" s="132">
        <v>8.5</v>
      </c>
      <c r="H25" s="133">
        <v>8.6</v>
      </c>
      <c r="I25" s="134">
        <v>8.6</v>
      </c>
      <c r="J25" s="135">
        <v>8.5</v>
      </c>
      <c r="K25" s="136"/>
      <c r="L25" s="137">
        <f>(G25+H25+I25+J25-MAX(G25:J25)-MIN(G25:J25))/2</f>
        <v>8.5500000000000007</v>
      </c>
      <c r="M25" s="138">
        <f>L25*2</f>
        <v>17.100000000000001</v>
      </c>
      <c r="N25" s="131">
        <v>70</v>
      </c>
      <c r="O25" s="139">
        <v>0.7</v>
      </c>
      <c r="P25" s="132">
        <v>8.8000000000000007</v>
      </c>
      <c r="Q25" s="133">
        <v>8.9</v>
      </c>
      <c r="R25" s="134">
        <v>8.6999999999999993</v>
      </c>
      <c r="S25" s="140">
        <v>8.8000000000000007</v>
      </c>
      <c r="T25" s="137">
        <f>(P25+Q25+R25+S25-MAX(P25:S25)-MIN(P25:S25))/2</f>
        <v>8.8000000000000025</v>
      </c>
      <c r="U25" s="138">
        <v>0</v>
      </c>
      <c r="V25" s="141">
        <f>SUM(T25,M25,O25)-K25-U25</f>
        <v>26.600000000000005</v>
      </c>
      <c r="W25" s="357" t="s">
        <v>196</v>
      </c>
    </row>
    <row r="26" spans="1:23" ht="18" customHeight="1" thickBot="1">
      <c r="A26" s="462"/>
      <c r="B26" s="337" t="s">
        <v>213</v>
      </c>
      <c r="C26" s="338" t="s">
        <v>175</v>
      </c>
      <c r="D26" s="507">
        <v>2006</v>
      </c>
      <c r="E26" s="505"/>
      <c r="F26" s="340" t="s">
        <v>17</v>
      </c>
      <c r="G26" s="132">
        <v>8.6999999999999993</v>
      </c>
      <c r="H26" s="133">
        <v>8.8000000000000007</v>
      </c>
      <c r="I26" s="134">
        <v>8.8000000000000007</v>
      </c>
      <c r="J26" s="135">
        <v>8.8000000000000007</v>
      </c>
      <c r="K26" s="136">
        <v>0</v>
      </c>
      <c r="L26" s="137">
        <f>(G26+H26+I26+J26-MAX(G26:J26)-MIN(G26:J26))/2</f>
        <v>8.8000000000000007</v>
      </c>
      <c r="M26" s="138">
        <f>L26*2</f>
        <v>17.600000000000001</v>
      </c>
      <c r="N26" s="131">
        <v>50</v>
      </c>
      <c r="O26" s="143">
        <v>0.5</v>
      </c>
      <c r="P26" s="132">
        <v>8.6</v>
      </c>
      <c r="Q26" s="133">
        <v>8.6</v>
      </c>
      <c r="R26" s="134">
        <v>8.5</v>
      </c>
      <c r="S26" s="140">
        <v>8.5</v>
      </c>
      <c r="T26" s="137">
        <f>(P26+Q26+R26+S26-MAX(P26:S26)-MIN(P26:S26))/2</f>
        <v>8.5500000000000007</v>
      </c>
      <c r="U26" s="138">
        <v>0</v>
      </c>
      <c r="V26" s="144">
        <f>SUM(T26,M26,O26)-K26-U26</f>
        <v>26.650000000000002</v>
      </c>
      <c r="W26" s="358"/>
    </row>
    <row r="27" spans="1:23" ht="16.5" thickBot="1">
      <c r="A27" s="462"/>
      <c r="B27" s="464" t="s">
        <v>129</v>
      </c>
      <c r="C27" s="335"/>
      <c r="D27" s="507"/>
      <c r="E27" s="505"/>
      <c r="F27" s="341" t="s">
        <v>145</v>
      </c>
      <c r="G27" s="146"/>
      <c r="H27" s="147"/>
      <c r="I27" s="148"/>
      <c r="J27" s="149"/>
      <c r="K27" s="150">
        <v>0</v>
      </c>
      <c r="L27" s="151">
        <f>(G27+H27+I27+J27-MAX(G27:J27)-MIN(G27:J27))/2</f>
        <v>0</v>
      </c>
      <c r="M27" s="152">
        <f>L27*2</f>
        <v>0</v>
      </c>
      <c r="N27" s="153"/>
      <c r="O27" s="154">
        <v>0</v>
      </c>
      <c r="P27" s="146"/>
      <c r="Q27" s="147"/>
      <c r="R27" s="148"/>
      <c r="S27" s="155"/>
      <c r="T27" s="137">
        <f>(P27+Q27+R27+S27-MAX(P27:S27)-MIN(P27:S27))/2</f>
        <v>0</v>
      </c>
      <c r="U27" s="152">
        <v>0</v>
      </c>
      <c r="V27" s="144">
        <f>SUM(T27,M27,O27)-K27-U27</f>
        <v>0</v>
      </c>
      <c r="W27" s="359"/>
    </row>
    <row r="28" spans="1:23" ht="16.5" thickBot="1">
      <c r="A28" s="463"/>
      <c r="B28" s="508"/>
      <c r="C28" s="334"/>
      <c r="D28" s="297"/>
      <c r="E28" s="506"/>
      <c r="F28" s="361" t="s">
        <v>46</v>
      </c>
      <c r="G28" s="361"/>
      <c r="H28" s="361"/>
      <c r="I28" s="361"/>
      <c r="J28" s="361"/>
      <c r="K28" s="362"/>
      <c r="L28" s="156">
        <f>SUM(L25:L27)-K25-K26-K27</f>
        <v>17.350000000000001</v>
      </c>
      <c r="M28" s="157"/>
      <c r="N28" s="363" t="s">
        <v>50</v>
      </c>
      <c r="O28" s="364"/>
      <c r="P28" s="364"/>
      <c r="Q28" s="364"/>
      <c r="R28" s="364"/>
      <c r="S28" s="364"/>
      <c r="T28" s="364"/>
      <c r="U28" s="365"/>
      <c r="V28" s="158">
        <f>SUM(V25:V27)</f>
        <v>53.250000000000007</v>
      </c>
      <c r="W28" s="159">
        <f>L28</f>
        <v>17.350000000000001</v>
      </c>
    </row>
    <row r="29" spans="1:23" ht="15.75">
      <c r="A29" s="223"/>
      <c r="B29" s="221"/>
      <c r="C29" s="222"/>
      <c r="D29" s="222"/>
      <c r="E29" s="296" t="s">
        <v>278</v>
      </c>
      <c r="F29" s="224"/>
      <c r="G29" s="224"/>
      <c r="H29" s="224"/>
      <c r="I29" s="224"/>
      <c r="J29" s="224"/>
      <c r="K29" s="224"/>
      <c r="L29" s="225"/>
      <c r="M29" s="226"/>
      <c r="N29" s="227"/>
      <c r="O29" s="227"/>
      <c r="P29" s="227"/>
      <c r="Q29" s="227"/>
      <c r="R29" s="227"/>
      <c r="S29" s="227"/>
      <c r="T29" s="227"/>
      <c r="U29" s="227"/>
      <c r="V29" s="228"/>
      <c r="W29" s="229"/>
    </row>
    <row r="30" spans="1:23" ht="18">
      <c r="B30" s="122" t="s">
        <v>254</v>
      </c>
      <c r="C30" s="122"/>
      <c r="D30" s="122"/>
      <c r="E30" s="75"/>
      <c r="F30" s="78"/>
      <c r="G30" s="78"/>
      <c r="H30" s="78"/>
      <c r="I30" s="78"/>
      <c r="J30" s="78"/>
      <c r="K30" s="79"/>
      <c r="L30" s="79"/>
      <c r="M30" s="93" t="s">
        <v>253</v>
      </c>
      <c r="N30" s="5"/>
      <c r="O30" s="75"/>
      <c r="P30" s="79"/>
      <c r="Q30" s="127"/>
      <c r="R30" s="125"/>
    </row>
    <row r="31" spans="1:23" ht="18">
      <c r="B31" s="122" t="s">
        <v>255</v>
      </c>
      <c r="C31" s="122"/>
      <c r="D31" s="122"/>
      <c r="E31" s="304"/>
      <c r="F31" s="304"/>
      <c r="G31" s="304"/>
      <c r="H31" s="80"/>
      <c r="I31" s="81"/>
      <c r="J31" s="81"/>
      <c r="K31" s="81"/>
      <c r="L31" s="81"/>
      <c r="M31" s="93" t="s">
        <v>81</v>
      </c>
      <c r="O31" s="75"/>
      <c r="P31" s="75"/>
      <c r="Q31" s="124"/>
    </row>
    <row r="32" spans="1:23" ht="15.75">
      <c r="B32" s="30"/>
      <c r="C32" s="30"/>
      <c r="D32" s="30"/>
      <c r="E32" s="1"/>
      <c r="F32" s="1"/>
      <c r="G32" s="5"/>
      <c r="H32" s="80"/>
      <c r="I32" s="81"/>
      <c r="J32" s="81"/>
      <c r="K32" s="81"/>
      <c r="L32" s="81"/>
      <c r="M32" s="93"/>
      <c r="N32" s="5"/>
      <c r="O32" s="75"/>
      <c r="P32" s="1"/>
    </row>
    <row r="33" spans="1:23" ht="15.75">
      <c r="B33" s="122" t="s">
        <v>42</v>
      </c>
      <c r="C33" s="122"/>
      <c r="D33" s="122"/>
      <c r="E33" s="1"/>
      <c r="F33" s="1"/>
      <c r="G33" s="5"/>
      <c r="H33" s="80"/>
      <c r="I33" s="81"/>
      <c r="J33" s="81"/>
      <c r="K33" s="81"/>
      <c r="L33" s="81"/>
      <c r="M33" s="93" t="s">
        <v>128</v>
      </c>
      <c r="P33" s="1"/>
    </row>
    <row r="34" spans="1:23" ht="15.75">
      <c r="B34" s="122" t="s">
        <v>45</v>
      </c>
      <c r="C34" s="122"/>
      <c r="D34" s="122"/>
      <c r="E34" s="1"/>
      <c r="F34" s="1"/>
      <c r="G34" s="5"/>
      <c r="H34" s="80"/>
      <c r="I34" s="81"/>
      <c r="J34" s="81"/>
      <c r="K34" s="81"/>
      <c r="L34" s="81"/>
      <c r="M34" s="93" t="s">
        <v>81</v>
      </c>
      <c r="P34" s="1"/>
    </row>
    <row r="36" spans="1:23" ht="15.75">
      <c r="A36" s="82"/>
      <c r="B36" s="95"/>
      <c r="C36" s="89"/>
      <c r="D36" s="115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</row>
    <row r="37" spans="1:23" ht="15.75">
      <c r="A37" s="82"/>
      <c r="B37" s="89"/>
      <c r="C37" s="82"/>
      <c r="D37" s="69"/>
      <c r="E37" s="82"/>
      <c r="F37" s="89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9"/>
      <c r="T37" s="82"/>
      <c r="U37" s="82"/>
      <c r="V37" s="82"/>
      <c r="W37" s="82"/>
    </row>
    <row r="38" spans="1:23" ht="18">
      <c r="A38" s="19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</row>
    <row r="39" spans="1:23">
      <c r="A39" s="495"/>
      <c r="B39" s="116"/>
      <c r="C39" s="495"/>
      <c r="D39" s="496"/>
      <c r="E39" s="495"/>
      <c r="F39" s="502"/>
      <c r="G39" s="498"/>
      <c r="H39" s="498"/>
      <c r="I39" s="498"/>
      <c r="J39" s="498"/>
      <c r="K39" s="494"/>
      <c r="L39" s="494"/>
      <c r="M39" s="494"/>
      <c r="N39" s="498"/>
      <c r="O39" s="503"/>
      <c r="P39" s="498"/>
      <c r="Q39" s="498"/>
      <c r="R39" s="498"/>
      <c r="S39" s="498"/>
      <c r="T39" s="494"/>
      <c r="U39" s="494"/>
      <c r="V39" s="494"/>
      <c r="W39" s="494"/>
    </row>
    <row r="40" spans="1:23">
      <c r="A40" s="495"/>
      <c r="B40" s="116"/>
      <c r="C40" s="495"/>
      <c r="D40" s="497"/>
      <c r="E40" s="495"/>
      <c r="F40" s="502"/>
      <c r="G40" s="117"/>
      <c r="H40" s="117"/>
      <c r="I40" s="117"/>
      <c r="J40" s="117"/>
      <c r="K40" s="494"/>
      <c r="L40" s="494"/>
      <c r="M40" s="494"/>
      <c r="N40" s="498"/>
      <c r="O40" s="503"/>
      <c r="P40" s="117"/>
      <c r="Q40" s="117"/>
      <c r="R40" s="117"/>
      <c r="S40" s="117"/>
      <c r="T40" s="494"/>
      <c r="U40" s="494"/>
      <c r="V40" s="494"/>
      <c r="W40" s="494"/>
    </row>
    <row r="41" spans="1:23">
      <c r="A41" s="380"/>
      <c r="B41" s="381"/>
      <c r="C41" s="35"/>
      <c r="D41" s="118"/>
      <c r="E41" s="388"/>
      <c r="F41" s="94"/>
      <c r="G41" s="101"/>
      <c r="H41" s="101"/>
      <c r="I41" s="101"/>
      <c r="J41" s="101"/>
      <c r="K41" s="101"/>
      <c r="L41" s="102"/>
      <c r="M41" s="101"/>
      <c r="N41" s="77"/>
      <c r="O41" s="103"/>
      <c r="P41" s="101"/>
      <c r="Q41" s="101"/>
      <c r="R41" s="101"/>
      <c r="S41" s="101"/>
      <c r="T41" s="102"/>
      <c r="U41" s="101"/>
      <c r="V41" s="103"/>
      <c r="W41" s="317"/>
    </row>
    <row r="42" spans="1:23">
      <c r="A42" s="380"/>
      <c r="B42" s="492"/>
      <c r="C42" s="383"/>
      <c r="D42" s="491"/>
      <c r="E42" s="389"/>
      <c r="F42" s="94"/>
      <c r="G42" s="101"/>
      <c r="H42" s="101"/>
      <c r="I42" s="101"/>
      <c r="J42" s="101"/>
      <c r="K42" s="101"/>
      <c r="L42" s="102"/>
      <c r="M42" s="101"/>
      <c r="N42" s="77"/>
      <c r="O42" s="103"/>
      <c r="P42" s="101"/>
      <c r="Q42" s="101"/>
      <c r="R42" s="101"/>
      <c r="S42" s="101"/>
      <c r="T42" s="102"/>
      <c r="U42" s="101"/>
      <c r="V42" s="103"/>
      <c r="W42" s="317"/>
    </row>
    <row r="43" spans="1:23">
      <c r="A43" s="380"/>
      <c r="B43" s="381"/>
      <c r="C43" s="383"/>
      <c r="D43" s="491"/>
      <c r="E43" s="389"/>
    </row>
    <row r="44" spans="1:23">
      <c r="A44" s="380"/>
      <c r="B44" s="492"/>
      <c r="C44" s="118"/>
      <c r="D44" s="118"/>
      <c r="E44" s="389"/>
    </row>
    <row r="45" spans="1:23">
      <c r="A45" s="380"/>
      <c r="B45" s="381"/>
      <c r="C45" s="35"/>
      <c r="D45" s="118"/>
      <c r="E45" s="388"/>
    </row>
    <row r="46" spans="1:23">
      <c r="A46" s="384"/>
      <c r="B46" s="381"/>
      <c r="C46" s="383"/>
      <c r="D46" s="499"/>
      <c r="E46" s="389"/>
    </row>
    <row r="47" spans="1:23">
      <c r="A47" s="384"/>
      <c r="B47" s="381"/>
      <c r="C47" s="383"/>
      <c r="D47" s="499"/>
      <c r="E47" s="389"/>
      <c r="F47" s="104"/>
      <c r="G47" s="101"/>
      <c r="H47" s="101"/>
      <c r="I47" s="101"/>
      <c r="J47" s="101"/>
      <c r="K47" s="101"/>
      <c r="L47" s="102"/>
      <c r="M47" s="101"/>
      <c r="N47" s="77"/>
      <c r="O47" s="103"/>
      <c r="P47" s="101"/>
      <c r="Q47" s="101"/>
      <c r="R47" s="101"/>
      <c r="S47" s="101"/>
      <c r="T47" s="102"/>
      <c r="U47" s="101"/>
      <c r="V47" s="103"/>
      <c r="W47" s="318"/>
    </row>
    <row r="48" spans="1:23">
      <c r="A48" s="384"/>
      <c r="B48" s="381"/>
      <c r="C48" s="119"/>
      <c r="D48" s="119"/>
      <c r="E48" s="389"/>
      <c r="F48" s="386"/>
      <c r="G48" s="386"/>
      <c r="H48" s="386"/>
      <c r="I48" s="386"/>
      <c r="J48" s="386"/>
      <c r="K48" s="386"/>
      <c r="L48" s="70"/>
      <c r="M48" s="71"/>
      <c r="N48" s="387"/>
      <c r="O48" s="387"/>
      <c r="P48" s="387"/>
      <c r="Q48" s="387"/>
      <c r="R48" s="387"/>
      <c r="S48" s="387"/>
      <c r="T48" s="387"/>
      <c r="U48" s="387"/>
      <c r="V48" s="73"/>
      <c r="W48" s="74"/>
    </row>
    <row r="49" spans="1:23">
      <c r="A49" s="380"/>
      <c r="B49" s="381"/>
      <c r="C49" s="35"/>
      <c r="D49" s="118"/>
      <c r="E49" s="388"/>
      <c r="F49" s="94"/>
      <c r="G49" s="101"/>
      <c r="H49" s="101"/>
      <c r="I49" s="101"/>
      <c r="J49" s="101"/>
      <c r="K49" s="101"/>
      <c r="L49" s="102"/>
      <c r="M49" s="101"/>
      <c r="N49" s="77"/>
      <c r="O49" s="103"/>
      <c r="P49" s="101"/>
      <c r="Q49" s="101"/>
      <c r="R49" s="101"/>
      <c r="S49" s="101"/>
      <c r="T49" s="102"/>
      <c r="U49" s="101"/>
      <c r="V49" s="103"/>
      <c r="W49" s="382"/>
    </row>
    <row r="50" spans="1:23">
      <c r="A50" s="380"/>
      <c r="B50" s="381"/>
      <c r="C50" s="383"/>
      <c r="D50" s="491"/>
      <c r="E50" s="388"/>
      <c r="F50" s="94"/>
      <c r="G50" s="101"/>
      <c r="H50" s="101"/>
      <c r="I50" s="101"/>
      <c r="J50" s="101"/>
      <c r="K50" s="101"/>
      <c r="L50" s="102"/>
      <c r="M50" s="101"/>
      <c r="N50" s="77"/>
      <c r="O50" s="103"/>
      <c r="P50" s="101"/>
      <c r="Q50" s="101"/>
      <c r="R50" s="101"/>
      <c r="S50" s="101"/>
      <c r="T50" s="102"/>
      <c r="U50" s="101"/>
      <c r="V50" s="103"/>
      <c r="W50" s="382"/>
    </row>
    <row r="51" spans="1:23">
      <c r="A51" s="380"/>
      <c r="B51" s="381"/>
      <c r="C51" s="383"/>
      <c r="D51" s="491"/>
      <c r="E51" s="388"/>
      <c r="F51" s="104"/>
      <c r="G51" s="101"/>
      <c r="H51" s="101"/>
      <c r="I51" s="101"/>
      <c r="J51" s="101"/>
      <c r="K51" s="101"/>
      <c r="L51" s="102"/>
      <c r="M51" s="101"/>
      <c r="N51" s="77"/>
      <c r="O51" s="103"/>
      <c r="P51" s="101"/>
      <c r="Q51" s="101"/>
      <c r="R51" s="101"/>
      <c r="S51" s="101"/>
      <c r="T51" s="102"/>
      <c r="U51" s="101"/>
      <c r="V51" s="103"/>
      <c r="W51" s="382"/>
    </row>
    <row r="52" spans="1:23">
      <c r="A52" s="380"/>
      <c r="B52" s="381"/>
      <c r="C52" s="118"/>
      <c r="D52" s="118"/>
      <c r="E52" s="388"/>
      <c r="F52" s="386"/>
      <c r="G52" s="386"/>
      <c r="H52" s="386"/>
      <c r="I52" s="386"/>
      <c r="J52" s="386"/>
      <c r="K52" s="386"/>
      <c r="L52" s="70"/>
      <c r="M52" s="111"/>
      <c r="N52" s="493"/>
      <c r="O52" s="493"/>
      <c r="P52" s="493"/>
      <c r="Q52" s="493"/>
      <c r="R52" s="493"/>
      <c r="S52" s="493"/>
      <c r="T52" s="493"/>
      <c r="U52" s="493"/>
      <c r="V52" s="73"/>
      <c r="W52" s="103"/>
    </row>
    <row r="53" spans="1:23">
      <c r="A53" s="380"/>
      <c r="B53" s="381"/>
      <c r="C53" s="35"/>
      <c r="D53" s="118"/>
      <c r="E53" s="388"/>
      <c r="F53" s="94"/>
      <c r="G53" s="101"/>
      <c r="H53" s="101"/>
      <c r="I53" s="101"/>
      <c r="J53" s="101"/>
      <c r="K53" s="101"/>
      <c r="L53" s="102"/>
      <c r="M53" s="101"/>
      <c r="N53" s="77"/>
      <c r="O53" s="103"/>
      <c r="P53" s="101"/>
      <c r="Q53" s="101"/>
      <c r="R53" s="101"/>
      <c r="S53" s="101"/>
      <c r="T53" s="102"/>
      <c r="U53" s="101"/>
      <c r="V53" s="103"/>
      <c r="W53" s="382"/>
    </row>
    <row r="54" spans="1:23">
      <c r="A54" s="380"/>
      <c r="B54" s="381"/>
      <c r="C54" s="383"/>
      <c r="D54" s="491"/>
      <c r="E54" s="388"/>
      <c r="F54" s="94"/>
      <c r="G54" s="101"/>
      <c r="H54" s="101"/>
      <c r="I54" s="101"/>
      <c r="J54" s="101"/>
      <c r="K54" s="101"/>
      <c r="L54" s="102"/>
      <c r="M54" s="101"/>
      <c r="N54" s="77"/>
      <c r="O54" s="103"/>
      <c r="P54" s="101"/>
      <c r="Q54" s="101"/>
      <c r="R54" s="101"/>
      <c r="S54" s="101"/>
      <c r="T54" s="102"/>
      <c r="U54" s="101"/>
      <c r="V54" s="103"/>
      <c r="W54" s="382"/>
    </row>
    <row r="55" spans="1:23">
      <c r="A55" s="380"/>
      <c r="B55" s="381"/>
      <c r="C55" s="383"/>
      <c r="D55" s="491"/>
      <c r="E55" s="388"/>
      <c r="F55" s="104"/>
      <c r="G55" s="101"/>
      <c r="H55" s="101"/>
      <c r="I55" s="101"/>
      <c r="J55" s="101"/>
      <c r="K55" s="101"/>
      <c r="L55" s="102"/>
      <c r="M55" s="101"/>
      <c r="N55" s="77"/>
      <c r="O55" s="103"/>
      <c r="P55" s="101"/>
      <c r="Q55" s="101"/>
      <c r="R55" s="101"/>
      <c r="S55" s="101"/>
      <c r="T55" s="102"/>
      <c r="U55" s="101"/>
      <c r="V55" s="103"/>
      <c r="W55" s="382"/>
    </row>
    <row r="56" spans="1:23">
      <c r="A56" s="380"/>
      <c r="B56" s="381"/>
      <c r="C56" s="118"/>
      <c r="D56" s="118"/>
      <c r="E56" s="388"/>
      <c r="F56" s="386"/>
      <c r="G56" s="386"/>
      <c r="H56" s="386"/>
      <c r="I56" s="386"/>
      <c r="J56" s="386"/>
      <c r="K56" s="386"/>
      <c r="L56" s="70"/>
      <c r="M56" s="111"/>
      <c r="N56" s="493"/>
      <c r="O56" s="493"/>
      <c r="P56" s="493"/>
      <c r="Q56" s="493"/>
      <c r="R56" s="493"/>
      <c r="S56" s="493"/>
      <c r="T56" s="493"/>
      <c r="U56" s="493"/>
      <c r="V56" s="73"/>
      <c r="W56" s="103"/>
    </row>
    <row r="57" spans="1:23">
      <c r="A57" s="380"/>
      <c r="B57" s="381"/>
      <c r="C57" s="35"/>
      <c r="D57" s="118"/>
      <c r="E57" s="388"/>
      <c r="F57" s="94"/>
      <c r="G57" s="101"/>
      <c r="H57" s="101"/>
      <c r="I57" s="101"/>
      <c r="J57" s="101"/>
      <c r="K57" s="101"/>
      <c r="L57" s="102"/>
      <c r="M57" s="101"/>
      <c r="N57" s="77"/>
      <c r="O57" s="103"/>
      <c r="P57" s="101"/>
      <c r="Q57" s="101"/>
      <c r="R57" s="101"/>
      <c r="S57" s="101"/>
      <c r="T57" s="102"/>
      <c r="U57" s="101"/>
      <c r="V57" s="103"/>
      <c r="W57" s="382"/>
    </row>
    <row r="58" spans="1:23">
      <c r="A58" s="380"/>
      <c r="B58" s="492"/>
      <c r="C58" s="383"/>
      <c r="D58" s="491"/>
      <c r="E58" s="389"/>
      <c r="F58" s="94"/>
      <c r="G58" s="101"/>
      <c r="H58" s="101"/>
      <c r="I58" s="101"/>
      <c r="J58" s="101"/>
      <c r="K58" s="101"/>
      <c r="L58" s="102"/>
      <c r="M58" s="101"/>
      <c r="N58" s="77"/>
      <c r="O58" s="103"/>
      <c r="P58" s="101"/>
      <c r="Q58" s="101"/>
      <c r="R58" s="101"/>
      <c r="S58" s="101"/>
      <c r="T58" s="102"/>
      <c r="U58" s="101"/>
      <c r="V58" s="103"/>
      <c r="W58" s="382"/>
    </row>
    <row r="59" spans="1:23">
      <c r="A59" s="380"/>
      <c r="B59" s="381"/>
      <c r="C59" s="383"/>
      <c r="D59" s="491"/>
      <c r="E59" s="389"/>
      <c r="F59" s="104"/>
      <c r="G59" s="101"/>
      <c r="H59" s="101"/>
      <c r="I59" s="101"/>
      <c r="J59" s="101"/>
      <c r="K59" s="101"/>
      <c r="L59" s="102"/>
      <c r="M59" s="101"/>
      <c r="N59" s="77"/>
      <c r="O59" s="103"/>
      <c r="P59" s="101"/>
      <c r="Q59" s="101"/>
      <c r="R59" s="101"/>
      <c r="S59" s="101"/>
      <c r="T59" s="102"/>
      <c r="U59" s="101"/>
      <c r="V59" s="103"/>
      <c r="W59" s="382"/>
    </row>
    <row r="60" spans="1:23">
      <c r="A60" s="380"/>
      <c r="B60" s="492"/>
      <c r="C60" s="118"/>
      <c r="D60" s="118"/>
      <c r="E60" s="389"/>
      <c r="F60" s="386"/>
      <c r="G60" s="386"/>
      <c r="H60" s="386"/>
      <c r="I60" s="386"/>
      <c r="J60" s="386"/>
      <c r="K60" s="386"/>
      <c r="L60" s="70"/>
      <c r="M60" s="111"/>
      <c r="N60" s="493"/>
      <c r="O60" s="493"/>
      <c r="P60" s="493"/>
      <c r="Q60" s="493"/>
      <c r="R60" s="493"/>
      <c r="S60" s="493"/>
      <c r="T60" s="493"/>
      <c r="U60" s="493"/>
      <c r="V60" s="73"/>
      <c r="W60" s="103"/>
    </row>
    <row r="61" spans="1:23">
      <c r="A61" s="380"/>
      <c r="B61" s="381"/>
      <c r="C61" s="35"/>
      <c r="D61" s="118"/>
      <c r="E61" s="388"/>
      <c r="F61" s="94"/>
      <c r="G61" s="101"/>
      <c r="H61" s="101"/>
      <c r="I61" s="101"/>
      <c r="J61" s="101"/>
      <c r="K61" s="101"/>
      <c r="L61" s="102"/>
      <c r="M61" s="101"/>
      <c r="N61" s="77"/>
      <c r="O61" s="103"/>
      <c r="P61" s="101"/>
      <c r="Q61" s="101"/>
      <c r="R61" s="101"/>
      <c r="S61" s="101"/>
      <c r="T61" s="102"/>
      <c r="U61" s="101"/>
      <c r="V61" s="103"/>
      <c r="W61" s="382"/>
    </row>
    <row r="62" spans="1:23">
      <c r="A62" s="380"/>
      <c r="B62" s="381"/>
      <c r="C62" s="383"/>
      <c r="D62" s="491"/>
      <c r="E62" s="388"/>
      <c r="F62" s="94"/>
      <c r="G62" s="101"/>
      <c r="H62" s="101"/>
      <c r="I62" s="101"/>
      <c r="J62" s="101"/>
      <c r="K62" s="101"/>
      <c r="L62" s="102"/>
      <c r="M62" s="101"/>
      <c r="N62" s="77"/>
      <c r="O62" s="103"/>
      <c r="P62" s="101"/>
      <c r="Q62" s="101"/>
      <c r="R62" s="101"/>
      <c r="S62" s="101"/>
      <c r="T62" s="102"/>
      <c r="U62" s="101"/>
      <c r="V62" s="103"/>
      <c r="W62" s="382"/>
    </row>
    <row r="63" spans="1:23">
      <c r="A63" s="380"/>
      <c r="B63" s="381"/>
      <c r="C63" s="383"/>
      <c r="D63" s="491"/>
      <c r="E63" s="388"/>
      <c r="F63" s="104"/>
      <c r="G63" s="101"/>
      <c r="H63" s="101"/>
      <c r="I63" s="101"/>
      <c r="J63" s="101"/>
      <c r="K63" s="101"/>
      <c r="L63" s="102"/>
      <c r="M63" s="101"/>
      <c r="N63" s="77"/>
      <c r="O63" s="103"/>
      <c r="P63" s="101"/>
      <c r="Q63" s="101"/>
      <c r="R63" s="101"/>
      <c r="S63" s="101"/>
      <c r="T63" s="102"/>
      <c r="U63" s="101"/>
      <c r="V63" s="103"/>
      <c r="W63" s="382"/>
    </row>
    <row r="64" spans="1:23">
      <c r="A64" s="380"/>
      <c r="B64" s="381"/>
      <c r="C64" s="118"/>
      <c r="D64" s="118"/>
      <c r="E64" s="388"/>
      <c r="F64" s="386"/>
      <c r="G64" s="386"/>
      <c r="H64" s="386"/>
      <c r="I64" s="386"/>
      <c r="J64" s="386"/>
      <c r="K64" s="386"/>
      <c r="L64" s="70"/>
      <c r="M64" s="111"/>
      <c r="N64" s="493"/>
      <c r="O64" s="493"/>
      <c r="P64" s="493"/>
      <c r="Q64" s="493"/>
      <c r="R64" s="493"/>
      <c r="S64" s="493"/>
      <c r="T64" s="493"/>
      <c r="U64" s="493"/>
      <c r="V64" s="73"/>
      <c r="W64" s="103"/>
    </row>
    <row r="65" spans="1:23">
      <c r="A65" s="380"/>
      <c r="B65" s="381"/>
      <c r="C65" s="35"/>
      <c r="D65" s="100"/>
      <c r="E65" s="388"/>
      <c r="F65" s="94"/>
      <c r="G65" s="101"/>
      <c r="H65" s="101"/>
      <c r="I65" s="101"/>
      <c r="J65" s="101"/>
      <c r="K65" s="101"/>
      <c r="L65" s="102"/>
      <c r="M65" s="101"/>
      <c r="N65" s="77"/>
      <c r="O65" s="103"/>
      <c r="P65" s="101"/>
      <c r="Q65" s="101"/>
      <c r="R65" s="101"/>
      <c r="S65" s="101"/>
      <c r="T65" s="102"/>
      <c r="U65" s="101"/>
      <c r="V65" s="103"/>
      <c r="W65" s="382"/>
    </row>
    <row r="66" spans="1:23">
      <c r="A66" s="380"/>
      <c r="B66" s="381"/>
      <c r="C66" s="383"/>
      <c r="D66" s="383"/>
      <c r="E66" s="388"/>
      <c r="F66" s="94"/>
      <c r="G66" s="101"/>
      <c r="H66" s="101"/>
      <c r="I66" s="101"/>
      <c r="J66" s="101"/>
      <c r="K66" s="101"/>
      <c r="L66" s="102"/>
      <c r="M66" s="101"/>
      <c r="N66" s="77"/>
      <c r="O66" s="103"/>
      <c r="P66" s="101"/>
      <c r="Q66" s="101"/>
      <c r="R66" s="101"/>
      <c r="S66" s="101"/>
      <c r="T66" s="102"/>
      <c r="U66" s="101"/>
      <c r="V66" s="103"/>
      <c r="W66" s="382"/>
    </row>
    <row r="67" spans="1:23">
      <c r="A67" s="380"/>
      <c r="B67" s="381"/>
      <c r="C67" s="383"/>
      <c r="D67" s="383"/>
      <c r="E67" s="388"/>
      <c r="F67" s="104"/>
      <c r="G67" s="101"/>
      <c r="H67" s="101"/>
      <c r="I67" s="101"/>
      <c r="J67" s="101"/>
      <c r="K67" s="101"/>
      <c r="L67" s="102"/>
      <c r="M67" s="101"/>
      <c r="N67" s="77"/>
      <c r="O67" s="103"/>
      <c r="P67" s="101"/>
      <c r="Q67" s="101"/>
      <c r="R67" s="101"/>
      <c r="S67" s="101"/>
      <c r="T67" s="102"/>
      <c r="U67" s="101"/>
      <c r="V67" s="103"/>
      <c r="W67" s="382"/>
    </row>
    <row r="68" spans="1:23">
      <c r="A68" s="380"/>
      <c r="B68" s="381"/>
      <c r="C68" s="118"/>
      <c r="D68" s="100"/>
      <c r="E68" s="388"/>
      <c r="F68" s="386"/>
      <c r="G68" s="386"/>
      <c r="H68" s="386"/>
      <c r="I68" s="386"/>
      <c r="J68" s="386"/>
      <c r="K68" s="386"/>
      <c r="L68" s="70"/>
      <c r="M68" s="111"/>
      <c r="N68" s="493"/>
      <c r="O68" s="493"/>
      <c r="P68" s="493"/>
      <c r="Q68" s="493"/>
      <c r="R68" s="493"/>
      <c r="S68" s="493"/>
      <c r="T68" s="493"/>
      <c r="U68" s="493"/>
      <c r="V68" s="73"/>
      <c r="W68" s="103"/>
    </row>
    <row r="69" spans="1:23">
      <c r="A69" s="380"/>
      <c r="B69" s="381"/>
      <c r="C69" s="35"/>
      <c r="D69" s="118"/>
      <c r="E69" s="388"/>
      <c r="F69" s="94"/>
      <c r="G69" s="101"/>
      <c r="H69" s="101"/>
      <c r="I69" s="101"/>
      <c r="J69" s="101"/>
      <c r="K69" s="101"/>
      <c r="L69" s="102"/>
      <c r="M69" s="101"/>
      <c r="N69" s="77"/>
      <c r="O69" s="103"/>
      <c r="P69" s="101"/>
      <c r="Q69" s="101"/>
      <c r="R69" s="101"/>
      <c r="S69" s="101"/>
      <c r="T69" s="102"/>
      <c r="U69" s="101"/>
      <c r="V69" s="103"/>
      <c r="W69" s="382"/>
    </row>
    <row r="70" spans="1:23">
      <c r="A70" s="380"/>
      <c r="B70" s="492"/>
      <c r="C70" s="383"/>
      <c r="D70" s="491"/>
      <c r="E70" s="389"/>
      <c r="F70" s="94"/>
      <c r="G70" s="101"/>
      <c r="H70" s="101"/>
      <c r="I70" s="101"/>
      <c r="J70" s="101"/>
      <c r="K70" s="101"/>
      <c r="L70" s="102"/>
      <c r="M70" s="101"/>
      <c r="N70" s="77"/>
      <c r="O70" s="103"/>
      <c r="P70" s="101"/>
      <c r="Q70" s="101"/>
      <c r="R70" s="101"/>
      <c r="S70" s="101"/>
      <c r="T70" s="102"/>
      <c r="U70" s="101"/>
      <c r="V70" s="103"/>
      <c r="W70" s="382"/>
    </row>
    <row r="71" spans="1:23">
      <c r="A71" s="380"/>
      <c r="B71" s="381"/>
      <c r="C71" s="383"/>
      <c r="D71" s="491"/>
      <c r="E71" s="389"/>
      <c r="F71" s="104"/>
      <c r="G71" s="101"/>
      <c r="H71" s="101"/>
      <c r="I71" s="101"/>
      <c r="J71" s="101"/>
      <c r="K71" s="101"/>
      <c r="L71" s="102"/>
      <c r="M71" s="101"/>
      <c r="N71" s="77"/>
      <c r="O71" s="103"/>
      <c r="P71" s="101"/>
      <c r="Q71" s="101"/>
      <c r="R71" s="101"/>
      <c r="S71" s="101"/>
      <c r="T71" s="102"/>
      <c r="U71" s="101"/>
      <c r="V71" s="103"/>
      <c r="W71" s="382"/>
    </row>
    <row r="72" spans="1:23">
      <c r="A72" s="380"/>
      <c r="B72" s="492"/>
      <c r="C72" s="118"/>
      <c r="D72" s="118"/>
      <c r="E72" s="389"/>
      <c r="F72" s="386"/>
      <c r="G72" s="386"/>
      <c r="H72" s="386"/>
      <c r="I72" s="386"/>
      <c r="J72" s="386"/>
      <c r="K72" s="386"/>
      <c r="L72" s="70"/>
      <c r="M72" s="111"/>
      <c r="N72" s="493"/>
      <c r="O72" s="493"/>
      <c r="P72" s="493"/>
      <c r="Q72" s="493"/>
      <c r="R72" s="493"/>
      <c r="S72" s="493"/>
      <c r="T72" s="493"/>
      <c r="U72" s="493"/>
      <c r="V72" s="73"/>
      <c r="W72" s="103"/>
    </row>
    <row r="73" spans="1:23" ht="18">
      <c r="A73" s="201"/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</row>
    <row r="74" spans="1:23">
      <c r="A74" s="380"/>
      <c r="B74" s="381"/>
      <c r="C74" s="118"/>
      <c r="D74" s="100"/>
      <c r="E74" s="388"/>
      <c r="F74" s="94"/>
      <c r="G74" s="101"/>
      <c r="H74" s="101"/>
      <c r="I74" s="101"/>
      <c r="J74" s="101"/>
      <c r="K74" s="101"/>
      <c r="L74" s="102"/>
      <c r="M74" s="101"/>
      <c r="N74" s="77"/>
      <c r="O74" s="103"/>
      <c r="P74" s="101"/>
      <c r="Q74" s="101"/>
      <c r="R74" s="101"/>
      <c r="S74" s="101"/>
      <c r="T74" s="102"/>
      <c r="U74" s="101"/>
      <c r="V74" s="103"/>
      <c r="W74" s="382"/>
    </row>
    <row r="75" spans="1:23">
      <c r="A75" s="380"/>
      <c r="B75" s="492"/>
      <c r="C75" s="383"/>
      <c r="D75" s="383"/>
      <c r="E75" s="388"/>
      <c r="F75" s="94"/>
      <c r="G75" s="101"/>
      <c r="H75" s="101"/>
      <c r="I75" s="101"/>
      <c r="J75" s="101"/>
      <c r="K75" s="101"/>
      <c r="L75" s="102"/>
      <c r="M75" s="101"/>
      <c r="N75" s="77"/>
      <c r="O75" s="103"/>
      <c r="P75" s="101"/>
      <c r="Q75" s="101"/>
      <c r="R75" s="101"/>
      <c r="S75" s="101"/>
      <c r="T75" s="102"/>
      <c r="U75" s="101"/>
      <c r="V75" s="103"/>
      <c r="W75" s="382"/>
    </row>
    <row r="76" spans="1:23">
      <c r="A76" s="380"/>
      <c r="B76" s="381"/>
      <c r="C76" s="383"/>
      <c r="D76" s="383"/>
      <c r="E76" s="388"/>
      <c r="F76" s="104"/>
      <c r="G76" s="101"/>
      <c r="H76" s="101"/>
      <c r="I76" s="101"/>
      <c r="J76" s="101"/>
      <c r="K76" s="101"/>
      <c r="L76" s="102"/>
      <c r="M76" s="101"/>
      <c r="N76" s="77"/>
      <c r="O76" s="103"/>
      <c r="P76" s="101"/>
      <c r="Q76" s="101"/>
      <c r="R76" s="101"/>
      <c r="S76" s="101"/>
      <c r="T76" s="102"/>
      <c r="U76" s="101"/>
      <c r="V76" s="103"/>
      <c r="W76" s="382"/>
    </row>
    <row r="77" spans="1:23">
      <c r="A77" s="380"/>
      <c r="B77" s="492"/>
      <c r="C77" s="118"/>
      <c r="D77" s="100"/>
      <c r="E77" s="388"/>
      <c r="F77" s="386"/>
      <c r="G77" s="386"/>
      <c r="H77" s="386"/>
      <c r="I77" s="386"/>
      <c r="J77" s="386"/>
      <c r="K77" s="386"/>
      <c r="L77" s="70"/>
      <c r="M77" s="111"/>
      <c r="N77" s="493"/>
      <c r="O77" s="493"/>
      <c r="P77" s="493"/>
      <c r="Q77" s="493"/>
      <c r="R77" s="493"/>
      <c r="S77" s="493"/>
      <c r="T77" s="493"/>
      <c r="U77" s="493"/>
      <c r="V77" s="73"/>
      <c r="W77" s="103"/>
    </row>
    <row r="78" spans="1:23">
      <c r="A78" s="380"/>
      <c r="B78" s="381"/>
      <c r="C78" s="118"/>
      <c r="D78" s="100"/>
      <c r="E78" s="381"/>
      <c r="F78" s="94"/>
      <c r="G78" s="101"/>
      <c r="H78" s="101"/>
      <c r="I78" s="101"/>
      <c r="J78" s="101"/>
      <c r="K78" s="101"/>
      <c r="L78" s="102"/>
      <c r="M78" s="101"/>
      <c r="N78" s="77"/>
      <c r="O78" s="103"/>
      <c r="P78" s="101"/>
      <c r="Q78" s="101"/>
      <c r="R78" s="101"/>
      <c r="S78" s="101"/>
      <c r="T78" s="102"/>
      <c r="U78" s="101"/>
      <c r="V78" s="103"/>
      <c r="W78" s="382"/>
    </row>
    <row r="79" spans="1:23">
      <c r="A79" s="380"/>
      <c r="B79" s="381"/>
      <c r="C79" s="383"/>
      <c r="D79" s="383"/>
      <c r="E79" s="381"/>
      <c r="F79" s="94"/>
      <c r="G79" s="101"/>
      <c r="H79" s="101"/>
      <c r="I79" s="101"/>
      <c r="J79" s="101"/>
      <c r="K79" s="101"/>
      <c r="L79" s="102"/>
      <c r="M79" s="101"/>
      <c r="N79" s="77"/>
      <c r="O79" s="103"/>
      <c r="P79" s="101"/>
      <c r="Q79" s="101"/>
      <c r="R79" s="101"/>
      <c r="S79" s="101"/>
      <c r="T79" s="102"/>
      <c r="U79" s="101"/>
      <c r="V79" s="103"/>
      <c r="W79" s="382"/>
    </row>
    <row r="80" spans="1:23">
      <c r="A80" s="380"/>
      <c r="B80" s="381"/>
      <c r="C80" s="383"/>
      <c r="D80" s="383"/>
      <c r="E80" s="381"/>
      <c r="F80" s="104"/>
      <c r="G80" s="101"/>
      <c r="H80" s="101"/>
      <c r="I80" s="101"/>
      <c r="J80" s="101"/>
      <c r="K80" s="101"/>
      <c r="L80" s="102"/>
      <c r="M80" s="101"/>
      <c r="N80" s="77"/>
      <c r="O80" s="103"/>
      <c r="P80" s="101"/>
      <c r="Q80" s="101"/>
      <c r="R80" s="101"/>
      <c r="S80" s="101"/>
      <c r="T80" s="102"/>
      <c r="U80" s="101"/>
      <c r="V80" s="103"/>
      <c r="W80" s="382"/>
    </row>
    <row r="81" spans="1:23">
      <c r="A81" s="380"/>
      <c r="B81" s="381"/>
      <c r="C81" s="118"/>
      <c r="D81" s="100"/>
      <c r="E81" s="381"/>
      <c r="F81" s="386"/>
      <c r="G81" s="386"/>
      <c r="H81" s="386"/>
      <c r="I81" s="386"/>
      <c r="J81" s="386"/>
      <c r="K81" s="386"/>
      <c r="L81" s="70"/>
      <c r="M81" s="111"/>
      <c r="N81" s="493"/>
      <c r="O81" s="493"/>
      <c r="P81" s="493"/>
      <c r="Q81" s="493"/>
      <c r="R81" s="493"/>
      <c r="S81" s="493"/>
      <c r="T81" s="493"/>
      <c r="U81" s="493"/>
      <c r="V81" s="73"/>
      <c r="W81" s="103"/>
    </row>
    <row r="82" spans="1:23">
      <c r="A82" s="82"/>
      <c r="B82" s="95"/>
      <c r="C82" s="82"/>
      <c r="D82" s="69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</row>
    <row r="83" spans="1:23">
      <c r="A83" s="380"/>
      <c r="B83" s="381"/>
      <c r="C83" s="35"/>
      <c r="D83" s="100"/>
      <c r="E83" s="388"/>
      <c r="F83" s="94"/>
      <c r="G83" s="101"/>
      <c r="H83" s="101"/>
      <c r="I83" s="101"/>
      <c r="J83" s="101"/>
      <c r="K83" s="101"/>
      <c r="L83" s="102"/>
      <c r="M83" s="101"/>
      <c r="N83" s="77"/>
      <c r="O83" s="103"/>
      <c r="P83" s="101"/>
      <c r="Q83" s="101"/>
      <c r="R83" s="101"/>
      <c r="S83" s="101"/>
      <c r="T83" s="102"/>
      <c r="U83" s="101"/>
      <c r="V83" s="103"/>
      <c r="W83" s="382"/>
    </row>
    <row r="84" spans="1:23">
      <c r="A84" s="380"/>
      <c r="B84" s="381"/>
      <c r="C84" s="383"/>
      <c r="D84" s="383"/>
      <c r="E84" s="388"/>
      <c r="F84" s="94"/>
      <c r="G84" s="101"/>
      <c r="H84" s="101"/>
      <c r="I84" s="101"/>
      <c r="J84" s="101"/>
      <c r="K84" s="101"/>
      <c r="L84" s="102"/>
      <c r="M84" s="101"/>
      <c r="N84" s="77"/>
      <c r="O84" s="103"/>
      <c r="P84" s="101"/>
      <c r="Q84" s="101"/>
      <c r="R84" s="101"/>
      <c r="S84" s="101"/>
      <c r="T84" s="102"/>
      <c r="U84" s="101"/>
      <c r="V84" s="103"/>
      <c r="W84" s="382"/>
    </row>
    <row r="85" spans="1:23">
      <c r="A85" s="380"/>
      <c r="B85" s="381"/>
      <c r="C85" s="383"/>
      <c r="D85" s="383"/>
      <c r="E85" s="388"/>
      <c r="F85" s="104"/>
      <c r="G85" s="101"/>
      <c r="H85" s="101"/>
      <c r="I85" s="101"/>
      <c r="J85" s="101"/>
      <c r="K85" s="101"/>
      <c r="L85" s="102"/>
      <c r="M85" s="101"/>
      <c r="N85" s="77"/>
      <c r="O85" s="103"/>
      <c r="P85" s="101"/>
      <c r="Q85" s="101"/>
      <c r="R85" s="101"/>
      <c r="S85" s="101"/>
      <c r="T85" s="102"/>
      <c r="U85" s="101"/>
      <c r="V85" s="103"/>
      <c r="W85" s="382"/>
    </row>
    <row r="86" spans="1:23">
      <c r="A86" s="380"/>
      <c r="B86" s="381"/>
      <c r="C86" s="118"/>
      <c r="D86" s="100"/>
      <c r="E86" s="388"/>
      <c r="F86" s="386"/>
      <c r="G86" s="386"/>
      <c r="H86" s="386"/>
      <c r="I86" s="386"/>
      <c r="J86" s="386"/>
      <c r="K86" s="386"/>
      <c r="L86" s="70"/>
      <c r="M86" s="111"/>
      <c r="N86" s="493"/>
      <c r="O86" s="493"/>
      <c r="P86" s="493"/>
      <c r="Q86" s="493"/>
      <c r="R86" s="493"/>
      <c r="S86" s="493"/>
      <c r="T86" s="493"/>
      <c r="U86" s="493"/>
      <c r="V86" s="73"/>
      <c r="W86" s="103"/>
    </row>
    <row r="87" spans="1:23">
      <c r="A87" s="380"/>
      <c r="B87" s="381"/>
      <c r="C87" s="35"/>
      <c r="D87" s="118"/>
      <c r="E87" s="388"/>
      <c r="F87" s="94"/>
      <c r="G87" s="101"/>
      <c r="H87" s="101"/>
      <c r="I87" s="101"/>
      <c r="J87" s="101"/>
      <c r="K87" s="101"/>
      <c r="L87" s="102"/>
      <c r="M87" s="101"/>
      <c r="N87" s="77"/>
      <c r="O87" s="103"/>
      <c r="P87" s="101"/>
      <c r="Q87" s="101"/>
      <c r="R87" s="101"/>
      <c r="S87" s="101"/>
      <c r="T87" s="102"/>
      <c r="U87" s="101"/>
      <c r="V87" s="103"/>
      <c r="W87" s="382"/>
    </row>
    <row r="88" spans="1:23">
      <c r="A88" s="380"/>
      <c r="B88" s="381"/>
      <c r="C88" s="383"/>
      <c r="D88" s="491"/>
      <c r="E88" s="388"/>
      <c r="F88" s="94"/>
      <c r="G88" s="101"/>
      <c r="H88" s="101"/>
      <c r="I88" s="101"/>
      <c r="J88" s="101"/>
      <c r="K88" s="101"/>
      <c r="L88" s="102"/>
      <c r="M88" s="101"/>
      <c r="N88" s="77"/>
      <c r="O88" s="103"/>
      <c r="P88" s="101"/>
      <c r="Q88" s="101"/>
      <c r="R88" s="101"/>
      <c r="S88" s="101"/>
      <c r="T88" s="102"/>
      <c r="U88" s="101"/>
      <c r="V88" s="103"/>
      <c r="W88" s="382"/>
    </row>
    <row r="89" spans="1:23">
      <c r="A89" s="380"/>
      <c r="B89" s="381"/>
      <c r="C89" s="383"/>
      <c r="D89" s="491"/>
      <c r="E89" s="388"/>
      <c r="F89" s="104"/>
      <c r="G89" s="101"/>
      <c r="H89" s="101"/>
      <c r="I89" s="101"/>
      <c r="J89" s="101"/>
      <c r="K89" s="101"/>
      <c r="L89" s="102"/>
      <c r="M89" s="101"/>
      <c r="N89" s="77"/>
      <c r="O89" s="103"/>
      <c r="P89" s="101"/>
      <c r="Q89" s="101"/>
      <c r="R89" s="101"/>
      <c r="S89" s="101"/>
      <c r="T89" s="102"/>
      <c r="U89" s="101"/>
      <c r="V89" s="103"/>
      <c r="W89" s="382"/>
    </row>
    <row r="90" spans="1:23">
      <c r="A90" s="380"/>
      <c r="B90" s="381"/>
      <c r="C90" s="118"/>
      <c r="D90" s="118"/>
      <c r="E90" s="388"/>
      <c r="F90" s="386"/>
      <c r="G90" s="386"/>
      <c r="H90" s="386"/>
      <c r="I90" s="386"/>
      <c r="J90" s="386"/>
      <c r="K90" s="386"/>
      <c r="L90" s="70"/>
      <c r="M90" s="111"/>
      <c r="N90" s="493"/>
      <c r="O90" s="493"/>
      <c r="P90" s="493"/>
      <c r="Q90" s="493"/>
      <c r="R90" s="493"/>
      <c r="S90" s="493"/>
      <c r="T90" s="493"/>
      <c r="U90" s="493"/>
      <c r="V90" s="73"/>
      <c r="W90" s="103"/>
    </row>
    <row r="91" spans="1:23">
      <c r="A91" s="380"/>
      <c r="B91" s="381"/>
      <c r="C91" s="35"/>
      <c r="D91" s="118"/>
      <c r="E91" s="388"/>
      <c r="F91" s="94"/>
      <c r="G91" s="101"/>
      <c r="H91" s="101"/>
      <c r="I91" s="101"/>
      <c r="J91" s="101"/>
      <c r="K91" s="101"/>
      <c r="L91" s="102"/>
      <c r="M91" s="101"/>
      <c r="N91" s="77"/>
      <c r="O91" s="103"/>
      <c r="P91" s="101"/>
      <c r="Q91" s="101"/>
      <c r="R91" s="101"/>
      <c r="S91" s="101"/>
      <c r="T91" s="102"/>
      <c r="U91" s="101"/>
      <c r="V91" s="103"/>
      <c r="W91" s="382"/>
    </row>
    <row r="92" spans="1:23">
      <c r="A92" s="380"/>
      <c r="B92" s="381"/>
      <c r="C92" s="383"/>
      <c r="D92" s="491"/>
      <c r="E92" s="388"/>
      <c r="F92" s="94"/>
      <c r="G92" s="101"/>
      <c r="H92" s="101"/>
      <c r="I92" s="101"/>
      <c r="J92" s="101"/>
      <c r="K92" s="101"/>
      <c r="L92" s="102"/>
      <c r="M92" s="101"/>
      <c r="N92" s="77"/>
      <c r="O92" s="103"/>
      <c r="P92" s="101"/>
      <c r="Q92" s="101"/>
      <c r="R92" s="101"/>
      <c r="S92" s="101"/>
      <c r="T92" s="102"/>
      <c r="U92" s="101"/>
      <c r="V92" s="103"/>
      <c r="W92" s="382"/>
    </row>
    <row r="93" spans="1:23">
      <c r="A93" s="380"/>
      <c r="B93" s="381"/>
      <c r="C93" s="383"/>
      <c r="D93" s="491"/>
      <c r="E93" s="388"/>
      <c r="F93" s="104"/>
      <c r="G93" s="101"/>
      <c r="H93" s="101"/>
      <c r="I93" s="101"/>
      <c r="J93" s="101"/>
      <c r="K93" s="101"/>
      <c r="L93" s="102"/>
      <c r="M93" s="101"/>
      <c r="N93" s="77"/>
      <c r="O93" s="103"/>
      <c r="P93" s="101"/>
      <c r="Q93" s="101"/>
      <c r="R93" s="101"/>
      <c r="S93" s="101"/>
      <c r="T93" s="102"/>
      <c r="U93" s="101"/>
      <c r="V93" s="103"/>
      <c r="W93" s="382"/>
    </row>
    <row r="94" spans="1:23">
      <c r="A94" s="380"/>
      <c r="B94" s="397"/>
      <c r="C94" s="118"/>
      <c r="D94" s="118"/>
      <c r="E94" s="388"/>
      <c r="F94" s="386"/>
      <c r="G94" s="386"/>
      <c r="H94" s="386"/>
      <c r="I94" s="386"/>
      <c r="J94" s="386"/>
      <c r="K94" s="386"/>
      <c r="L94" s="70"/>
      <c r="M94" s="111"/>
      <c r="N94" s="493"/>
      <c r="O94" s="493"/>
      <c r="P94" s="493"/>
      <c r="Q94" s="493"/>
      <c r="R94" s="493"/>
      <c r="S94" s="493"/>
      <c r="T94" s="493"/>
      <c r="U94" s="493"/>
      <c r="V94" s="73"/>
      <c r="W94" s="103"/>
    </row>
    <row r="95" spans="1:23">
      <c r="A95" s="380"/>
      <c r="B95" s="381"/>
      <c r="C95" s="35"/>
      <c r="D95" s="100"/>
      <c r="E95" s="388"/>
      <c r="F95" s="94"/>
      <c r="G95" s="101"/>
      <c r="H95" s="101"/>
      <c r="I95" s="101"/>
      <c r="J95" s="101"/>
      <c r="K95" s="101"/>
      <c r="L95" s="102"/>
      <c r="M95" s="101"/>
      <c r="N95" s="77"/>
      <c r="O95" s="103"/>
      <c r="P95" s="101"/>
      <c r="Q95" s="101"/>
      <c r="R95" s="101"/>
      <c r="S95" s="101"/>
      <c r="T95" s="102"/>
      <c r="U95" s="101"/>
      <c r="V95" s="103"/>
      <c r="W95" s="382"/>
    </row>
    <row r="96" spans="1:23">
      <c r="A96" s="380"/>
      <c r="B96" s="381"/>
      <c r="C96" s="383"/>
      <c r="D96" s="383"/>
      <c r="E96" s="388"/>
      <c r="F96" s="94"/>
      <c r="G96" s="101"/>
      <c r="H96" s="101"/>
      <c r="I96" s="101"/>
      <c r="J96" s="101"/>
      <c r="K96" s="101"/>
      <c r="L96" s="102"/>
      <c r="M96" s="101"/>
      <c r="N96" s="77"/>
      <c r="O96" s="103"/>
      <c r="P96" s="101"/>
      <c r="Q96" s="101"/>
      <c r="R96" s="101"/>
      <c r="S96" s="101"/>
      <c r="T96" s="102"/>
      <c r="U96" s="101"/>
      <c r="V96" s="103"/>
      <c r="W96" s="382"/>
    </row>
    <row r="97" spans="1:23">
      <c r="A97" s="380"/>
      <c r="B97" s="381"/>
      <c r="C97" s="383"/>
      <c r="D97" s="383"/>
      <c r="E97" s="388"/>
      <c r="F97" s="104"/>
      <c r="G97" s="101"/>
      <c r="H97" s="101"/>
      <c r="I97" s="101"/>
      <c r="J97" s="101"/>
      <c r="K97" s="101"/>
      <c r="L97" s="102"/>
      <c r="M97" s="101"/>
      <c r="N97" s="77"/>
      <c r="O97" s="103"/>
      <c r="P97" s="101"/>
      <c r="Q97" s="101"/>
      <c r="R97" s="101"/>
      <c r="S97" s="101"/>
      <c r="T97" s="102"/>
      <c r="U97" s="101"/>
      <c r="V97" s="103"/>
      <c r="W97" s="382"/>
    </row>
    <row r="98" spans="1:23">
      <c r="A98" s="380"/>
      <c r="B98" s="381"/>
      <c r="C98" s="118"/>
      <c r="D98" s="100"/>
      <c r="E98" s="388"/>
      <c r="F98" s="386"/>
      <c r="G98" s="386"/>
      <c r="H98" s="386"/>
      <c r="I98" s="386"/>
      <c r="J98" s="386"/>
      <c r="K98" s="386"/>
      <c r="L98" s="70"/>
      <c r="M98" s="111"/>
      <c r="N98" s="493"/>
      <c r="O98" s="493"/>
      <c r="P98" s="493"/>
      <c r="Q98" s="493"/>
      <c r="R98" s="493"/>
      <c r="S98" s="493"/>
      <c r="T98" s="493"/>
      <c r="U98" s="493"/>
      <c r="V98" s="73"/>
      <c r="W98" s="103"/>
    </row>
    <row r="99" spans="1:23">
      <c r="A99" s="380"/>
      <c r="B99" s="381"/>
      <c r="C99" s="35"/>
      <c r="D99" s="118"/>
      <c r="E99" s="388"/>
      <c r="F99" s="94"/>
      <c r="G99" s="101"/>
      <c r="H99" s="101"/>
      <c r="I99" s="101"/>
      <c r="J99" s="101"/>
      <c r="K99" s="101"/>
      <c r="L99" s="102"/>
      <c r="M99" s="101"/>
      <c r="N99" s="77"/>
      <c r="O99" s="103"/>
      <c r="P99" s="101"/>
      <c r="Q99" s="101"/>
      <c r="R99" s="101"/>
      <c r="S99" s="101"/>
      <c r="T99" s="102"/>
      <c r="U99" s="101"/>
      <c r="V99" s="103"/>
      <c r="W99" s="382"/>
    </row>
    <row r="100" spans="1:23">
      <c r="A100" s="380"/>
      <c r="B100" s="381"/>
      <c r="C100" s="383"/>
      <c r="D100" s="491"/>
      <c r="E100" s="388"/>
      <c r="F100" s="94"/>
      <c r="G100" s="101"/>
      <c r="H100" s="101"/>
      <c r="I100" s="101"/>
      <c r="J100" s="101"/>
      <c r="K100" s="101"/>
      <c r="L100" s="102"/>
      <c r="M100" s="101"/>
      <c r="N100" s="77"/>
      <c r="O100" s="103"/>
      <c r="P100" s="101"/>
      <c r="Q100" s="101"/>
      <c r="R100" s="101"/>
      <c r="S100" s="101"/>
      <c r="T100" s="102"/>
      <c r="U100" s="101"/>
      <c r="V100" s="103"/>
      <c r="W100" s="382"/>
    </row>
    <row r="101" spans="1:23">
      <c r="A101" s="380"/>
      <c r="B101" s="381"/>
      <c r="C101" s="383"/>
      <c r="D101" s="491"/>
      <c r="E101" s="388"/>
      <c r="F101" s="104"/>
      <c r="G101" s="101"/>
      <c r="H101" s="101"/>
      <c r="I101" s="101"/>
      <c r="J101" s="101"/>
      <c r="K101" s="101"/>
      <c r="L101" s="102"/>
      <c r="M101" s="101"/>
      <c r="N101" s="77"/>
      <c r="O101" s="103"/>
      <c r="P101" s="101"/>
      <c r="Q101" s="101"/>
      <c r="R101" s="101"/>
      <c r="S101" s="101"/>
      <c r="T101" s="102"/>
      <c r="U101" s="101"/>
      <c r="V101" s="103"/>
      <c r="W101" s="382"/>
    </row>
    <row r="102" spans="1:23">
      <c r="A102" s="380"/>
      <c r="B102" s="381"/>
      <c r="C102" s="118"/>
      <c r="D102" s="118"/>
      <c r="E102" s="388"/>
      <c r="F102" s="386"/>
      <c r="G102" s="386"/>
      <c r="H102" s="386"/>
      <c r="I102" s="386"/>
      <c r="J102" s="386"/>
      <c r="K102" s="386"/>
      <c r="L102" s="70"/>
      <c r="M102" s="111"/>
      <c r="N102" s="493"/>
      <c r="O102" s="493"/>
      <c r="P102" s="493"/>
      <c r="Q102" s="493"/>
      <c r="R102" s="493"/>
      <c r="S102" s="493"/>
      <c r="T102" s="493"/>
      <c r="U102" s="493"/>
      <c r="V102" s="73"/>
      <c r="W102" s="103"/>
    </row>
    <row r="103" spans="1:23">
      <c r="A103" s="82"/>
      <c r="B103" s="95"/>
      <c r="C103" s="82"/>
      <c r="D103" s="69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1:23">
      <c r="A104" s="82"/>
      <c r="B104" s="95"/>
      <c r="C104" s="393"/>
      <c r="D104" s="393"/>
      <c r="E104" s="393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105"/>
      <c r="R104" s="77"/>
      <c r="S104" s="106"/>
      <c r="T104" s="106"/>
      <c r="U104" s="82"/>
      <c r="V104" s="82"/>
      <c r="W104" s="82"/>
    </row>
    <row r="105" spans="1:23">
      <c r="A105" s="82"/>
      <c r="B105" s="95"/>
      <c r="C105" s="100"/>
      <c r="D105" s="100"/>
      <c r="E105" s="105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105"/>
      <c r="R105" s="77"/>
      <c r="S105" s="106"/>
      <c r="T105" s="106"/>
      <c r="U105" s="82"/>
      <c r="V105" s="82"/>
      <c r="W105" s="82"/>
    </row>
    <row r="106" spans="1:23" ht="15.75">
      <c r="A106" s="82"/>
      <c r="B106" s="95"/>
      <c r="C106" s="100"/>
      <c r="D106" s="100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105"/>
      <c r="R106" s="77"/>
      <c r="S106" s="107"/>
      <c r="T106" s="107"/>
      <c r="U106" s="82"/>
      <c r="V106" s="82"/>
      <c r="W106" s="82"/>
    </row>
    <row r="107" spans="1:23">
      <c r="A107" s="82"/>
      <c r="B107" s="95"/>
      <c r="C107" s="200"/>
      <c r="D107" s="200"/>
      <c r="E107" s="200"/>
      <c r="F107" s="200"/>
      <c r="G107" s="200"/>
      <c r="H107" s="77"/>
      <c r="I107" s="77"/>
      <c r="J107" s="77"/>
      <c r="K107" s="105"/>
      <c r="L107" s="77"/>
      <c r="M107" s="77"/>
      <c r="N107" s="77"/>
      <c r="O107" s="77"/>
      <c r="P107" s="77"/>
      <c r="Q107" s="77"/>
      <c r="R107" s="77"/>
      <c r="S107" s="106"/>
      <c r="T107" s="106"/>
      <c r="U107" s="82"/>
      <c r="V107" s="82"/>
      <c r="W107" s="82"/>
    </row>
    <row r="108" spans="1:23">
      <c r="A108" s="82"/>
      <c r="B108" s="95"/>
      <c r="C108" s="100"/>
      <c r="D108" s="100"/>
      <c r="E108" s="77"/>
      <c r="F108" s="77"/>
      <c r="G108" s="77"/>
      <c r="H108" s="77"/>
      <c r="I108" s="77"/>
      <c r="J108" s="77"/>
      <c r="K108" s="105"/>
      <c r="L108" s="77"/>
      <c r="M108" s="77"/>
      <c r="N108" s="77"/>
      <c r="O108" s="77"/>
      <c r="P108" s="77"/>
      <c r="Q108" s="77"/>
      <c r="R108" s="77"/>
      <c r="S108" s="106"/>
      <c r="T108" s="106"/>
      <c r="U108" s="82"/>
      <c r="V108" s="82"/>
      <c r="W108" s="82"/>
    </row>
    <row r="109" spans="1:23">
      <c r="A109" s="82"/>
      <c r="B109" s="95"/>
      <c r="C109" s="105"/>
      <c r="D109" s="100"/>
      <c r="E109" s="105"/>
      <c r="F109" s="108"/>
      <c r="G109" s="108"/>
      <c r="H109" s="108"/>
      <c r="I109" s="108"/>
      <c r="J109" s="108"/>
      <c r="K109" s="109"/>
      <c r="L109" s="109"/>
      <c r="M109" s="109"/>
      <c r="N109" s="109"/>
      <c r="O109" s="109"/>
      <c r="P109" s="109"/>
      <c r="Q109" s="109"/>
      <c r="R109" s="109"/>
      <c r="S109" s="114"/>
      <c r="T109" s="114"/>
      <c r="U109" s="82"/>
      <c r="V109" s="82"/>
      <c r="W109" s="82"/>
    </row>
    <row r="110" spans="1:23">
      <c r="A110" s="82"/>
      <c r="B110" s="95"/>
      <c r="C110" s="200"/>
      <c r="D110" s="200"/>
      <c r="E110" s="200"/>
      <c r="F110" s="200"/>
      <c r="G110" s="200"/>
      <c r="H110" s="110"/>
      <c r="I110" s="111"/>
      <c r="J110" s="111"/>
      <c r="K110" s="111"/>
      <c r="L110" s="111"/>
      <c r="M110" s="111"/>
      <c r="N110" s="111"/>
      <c r="O110" s="111"/>
      <c r="P110" s="105"/>
      <c r="Q110" s="77"/>
      <c r="R110" s="77"/>
      <c r="S110" s="114"/>
      <c r="T110" s="114"/>
      <c r="U110" s="82"/>
      <c r="V110" s="82"/>
      <c r="W110" s="82"/>
    </row>
    <row r="111" spans="1:23">
      <c r="A111" s="82"/>
      <c r="B111" s="95"/>
      <c r="C111" s="100"/>
      <c r="D111" s="100"/>
      <c r="E111" s="77"/>
      <c r="F111" s="77"/>
      <c r="G111" s="77"/>
      <c r="H111" s="110"/>
      <c r="I111" s="111"/>
      <c r="J111" s="111"/>
      <c r="K111" s="111"/>
      <c r="L111" s="111"/>
      <c r="M111" s="111"/>
      <c r="N111" s="111"/>
      <c r="O111" s="111"/>
      <c r="P111" s="105"/>
      <c r="Q111" s="77"/>
      <c r="R111" s="77"/>
      <c r="S111" s="114"/>
      <c r="T111" s="114"/>
      <c r="U111" s="82"/>
      <c r="V111" s="82"/>
      <c r="W111" s="82"/>
    </row>
    <row r="112" spans="1:23">
      <c r="A112" s="82"/>
      <c r="B112" s="95"/>
      <c r="C112" s="82"/>
      <c r="D112" s="69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</row>
  </sheetData>
  <mergeCells count="232">
    <mergeCell ref="M5:M6"/>
    <mergeCell ref="N5:N6"/>
    <mergeCell ref="O5:O6"/>
    <mergeCell ref="P5:S5"/>
    <mergeCell ref="A1:X1"/>
    <mergeCell ref="B3:C3"/>
    <mergeCell ref="A7:A10"/>
    <mergeCell ref="E7:E10"/>
    <mergeCell ref="W7:W9"/>
    <mergeCell ref="C8:C9"/>
    <mergeCell ref="D8:D9"/>
    <mergeCell ref="B9:B10"/>
    <mergeCell ref="F10:K10"/>
    <mergeCell ref="N10:U10"/>
    <mergeCell ref="A4:W4"/>
    <mergeCell ref="A5:A6"/>
    <mergeCell ref="C5:C6"/>
    <mergeCell ref="D5:D6"/>
    <mergeCell ref="E5:E6"/>
    <mergeCell ref="F5:F6"/>
    <mergeCell ref="G5:J5"/>
    <mergeCell ref="K5:K6"/>
    <mergeCell ref="L5:L6"/>
    <mergeCell ref="T5:T6"/>
    <mergeCell ref="D19:D20"/>
    <mergeCell ref="A18:A21"/>
    <mergeCell ref="B20:B21"/>
    <mergeCell ref="K16:K17"/>
    <mergeCell ref="C23:C24"/>
    <mergeCell ref="D23:D24"/>
    <mergeCell ref="E23:E24"/>
    <mergeCell ref="F23:F24"/>
    <mergeCell ref="G23:J23"/>
    <mergeCell ref="K23:K24"/>
    <mergeCell ref="E16:E17"/>
    <mergeCell ref="F16:F17"/>
    <mergeCell ref="G16:J16"/>
    <mergeCell ref="A22:W22"/>
    <mergeCell ref="L16:L17"/>
    <mergeCell ref="M16:M17"/>
    <mergeCell ref="N21:U21"/>
    <mergeCell ref="V16:V17"/>
    <mergeCell ref="W16:W17"/>
    <mergeCell ref="A16:A17"/>
    <mergeCell ref="C16:C17"/>
    <mergeCell ref="D16:D17"/>
    <mergeCell ref="W25:W27"/>
    <mergeCell ref="D26:D27"/>
    <mergeCell ref="B27:B28"/>
    <mergeCell ref="F28:K28"/>
    <mergeCell ref="N28:U28"/>
    <mergeCell ref="U5:U6"/>
    <mergeCell ref="V5:V6"/>
    <mergeCell ref="W5:W6"/>
    <mergeCell ref="N16:N17"/>
    <mergeCell ref="O16:O17"/>
    <mergeCell ref="P16:S16"/>
    <mergeCell ref="T16:T17"/>
    <mergeCell ref="U16:U17"/>
    <mergeCell ref="N23:N24"/>
    <mergeCell ref="O23:O24"/>
    <mergeCell ref="P23:S23"/>
    <mergeCell ref="T23:T24"/>
    <mergeCell ref="U23:U24"/>
    <mergeCell ref="V23:V24"/>
    <mergeCell ref="W23:W24"/>
    <mergeCell ref="W18:W20"/>
    <mergeCell ref="F21:K21"/>
    <mergeCell ref="E18:E21"/>
    <mergeCell ref="C19:C20"/>
    <mergeCell ref="M23:M24"/>
    <mergeCell ref="N39:N40"/>
    <mergeCell ref="F39:F40"/>
    <mergeCell ref="O39:O40"/>
    <mergeCell ref="P39:S39"/>
    <mergeCell ref="A39:A40"/>
    <mergeCell ref="U39:U40"/>
    <mergeCell ref="A25:A28"/>
    <mergeCell ref="E25:E28"/>
    <mergeCell ref="A23:A24"/>
    <mergeCell ref="L23:L24"/>
    <mergeCell ref="W49:W51"/>
    <mergeCell ref="C46:C47"/>
    <mergeCell ref="D46:D47"/>
    <mergeCell ref="D50:D51"/>
    <mergeCell ref="N48:U48"/>
    <mergeCell ref="V39:V40"/>
    <mergeCell ref="N60:U60"/>
    <mergeCell ref="E45:E48"/>
    <mergeCell ref="F48:K48"/>
    <mergeCell ref="E49:E52"/>
    <mergeCell ref="E57:E60"/>
    <mergeCell ref="W57:W59"/>
    <mergeCell ref="W39:W40"/>
    <mergeCell ref="W53:W55"/>
    <mergeCell ref="T39:T40"/>
    <mergeCell ref="L39:L40"/>
    <mergeCell ref="M39:M40"/>
    <mergeCell ref="E39:E40"/>
    <mergeCell ref="N52:U52"/>
    <mergeCell ref="D58:D59"/>
    <mergeCell ref="C54:C55"/>
    <mergeCell ref="D54:D55"/>
    <mergeCell ref="F60:K60"/>
    <mergeCell ref="N56:U56"/>
    <mergeCell ref="F56:K56"/>
    <mergeCell ref="B51:B52"/>
    <mergeCell ref="B53:B54"/>
    <mergeCell ref="E53:E56"/>
    <mergeCell ref="B55:B56"/>
    <mergeCell ref="A41:A44"/>
    <mergeCell ref="B47:B48"/>
    <mergeCell ref="B49:B50"/>
    <mergeCell ref="A49:A52"/>
    <mergeCell ref="A45:A48"/>
    <mergeCell ref="B45:B46"/>
    <mergeCell ref="B41:B42"/>
    <mergeCell ref="A57:A60"/>
    <mergeCell ref="B57:B58"/>
    <mergeCell ref="B59:B60"/>
    <mergeCell ref="A53:A56"/>
    <mergeCell ref="A69:A72"/>
    <mergeCell ref="W69:W71"/>
    <mergeCell ref="W61:W63"/>
    <mergeCell ref="C62:C63"/>
    <mergeCell ref="F64:K64"/>
    <mergeCell ref="N68:U68"/>
    <mergeCell ref="W65:W67"/>
    <mergeCell ref="B67:B68"/>
    <mergeCell ref="B69:B70"/>
    <mergeCell ref="A65:A68"/>
    <mergeCell ref="D70:D71"/>
    <mergeCell ref="D62:D63"/>
    <mergeCell ref="N64:U64"/>
    <mergeCell ref="N72:U72"/>
    <mergeCell ref="E61:E64"/>
    <mergeCell ref="B71:B72"/>
    <mergeCell ref="F72:K72"/>
    <mergeCell ref="D66:D67"/>
    <mergeCell ref="C66:C67"/>
    <mergeCell ref="B65:B66"/>
    <mergeCell ref="A61:A64"/>
    <mergeCell ref="B63:B64"/>
    <mergeCell ref="B61:B62"/>
    <mergeCell ref="A99:A102"/>
    <mergeCell ref="B99:B100"/>
    <mergeCell ref="E99:E102"/>
    <mergeCell ref="A78:A81"/>
    <mergeCell ref="C42:C43"/>
    <mergeCell ref="C50:C51"/>
    <mergeCell ref="F52:K52"/>
    <mergeCell ref="K39:K40"/>
    <mergeCell ref="C39:C40"/>
    <mergeCell ref="D42:D43"/>
    <mergeCell ref="B43:B44"/>
    <mergeCell ref="D39:D40"/>
    <mergeCell ref="E69:E72"/>
    <mergeCell ref="G39:J39"/>
    <mergeCell ref="E41:E44"/>
    <mergeCell ref="C58:C59"/>
    <mergeCell ref="A95:A98"/>
    <mergeCell ref="B95:B96"/>
    <mergeCell ref="B97:B98"/>
    <mergeCell ref="C96:C97"/>
    <mergeCell ref="D96:D97"/>
    <mergeCell ref="C70:C71"/>
    <mergeCell ref="F68:K68"/>
    <mergeCell ref="E65:E68"/>
    <mergeCell ref="W99:W101"/>
    <mergeCell ref="C100:C101"/>
    <mergeCell ref="B101:B102"/>
    <mergeCell ref="F102:K102"/>
    <mergeCell ref="N102:U102"/>
    <mergeCell ref="B80:B81"/>
    <mergeCell ref="B93:B94"/>
    <mergeCell ref="F94:K94"/>
    <mergeCell ref="N94:U94"/>
    <mergeCell ref="W91:W93"/>
    <mergeCell ref="C92:C93"/>
    <mergeCell ref="D92:D93"/>
    <mergeCell ref="W78:W80"/>
    <mergeCell ref="W95:W97"/>
    <mergeCell ref="W87:W89"/>
    <mergeCell ref="N98:U98"/>
    <mergeCell ref="N81:U81"/>
    <mergeCell ref="N86:U86"/>
    <mergeCell ref="W74:W76"/>
    <mergeCell ref="A83:A86"/>
    <mergeCell ref="A91:A94"/>
    <mergeCell ref="B91:B92"/>
    <mergeCell ref="A87:A90"/>
    <mergeCell ref="B87:B88"/>
    <mergeCell ref="C88:C89"/>
    <mergeCell ref="B89:B90"/>
    <mergeCell ref="B78:B79"/>
    <mergeCell ref="B83:B84"/>
    <mergeCell ref="B85:B86"/>
    <mergeCell ref="A74:A77"/>
    <mergeCell ref="B74:B75"/>
    <mergeCell ref="B76:B77"/>
    <mergeCell ref="E87:E90"/>
    <mergeCell ref="F90:K90"/>
    <mergeCell ref="D75:D76"/>
    <mergeCell ref="F81:K81"/>
    <mergeCell ref="C79:C80"/>
    <mergeCell ref="N77:U77"/>
    <mergeCell ref="N90:U90"/>
    <mergeCell ref="W83:W85"/>
    <mergeCell ref="C104:E104"/>
    <mergeCell ref="F98:K98"/>
    <mergeCell ref="E74:E77"/>
    <mergeCell ref="E91:E94"/>
    <mergeCell ref="E95:E98"/>
    <mergeCell ref="D100:D101"/>
    <mergeCell ref="D88:D89"/>
    <mergeCell ref="E78:E81"/>
    <mergeCell ref="C84:C85"/>
    <mergeCell ref="D84:D85"/>
    <mergeCell ref="E83:E86"/>
    <mergeCell ref="F86:K86"/>
    <mergeCell ref="F77:K77"/>
    <mergeCell ref="C75:C76"/>
    <mergeCell ref="D79:D80"/>
    <mergeCell ref="A11:A14"/>
    <mergeCell ref="E11:E14"/>
    <mergeCell ref="W11:W13"/>
    <mergeCell ref="C12:C13"/>
    <mergeCell ref="D12:D13"/>
    <mergeCell ref="B13:B14"/>
    <mergeCell ref="F14:K14"/>
    <mergeCell ref="N14:U14"/>
    <mergeCell ref="A15:W15"/>
  </mergeCells>
  <phoneticPr fontId="0" type="noConversion"/>
  <pageMargins left="0.23622047244094491" right="0.23622047244094491" top="0.31496062992125984" bottom="0.31496062992125984" header="3.937007874015748E-2" footer="3.937007874015748E-2"/>
  <pageSetup paperSize="9" scale="68" orientation="landscape" verticalDpi="360" r:id="rId1"/>
  <headerFooter alignWithMargins="0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0"/>
  <sheetViews>
    <sheetView view="pageBreakPreview" zoomScale="90" zoomScaleSheetLayoutView="90" workbookViewId="0">
      <selection activeCell="K10" sqref="K10"/>
    </sheetView>
  </sheetViews>
  <sheetFormatPr defaultRowHeight="15"/>
  <cols>
    <col min="1" max="1" width="3.140625" style="41" customWidth="1"/>
    <col min="2" max="2" width="15.42578125" style="41" customWidth="1"/>
    <col min="3" max="3" width="23.85546875" style="41" customWidth="1"/>
    <col min="4" max="4" width="6.42578125" style="41" bestFit="1" customWidth="1"/>
    <col min="5" max="5" width="17" style="41" customWidth="1"/>
    <col min="6" max="6" width="14.85546875" style="41" customWidth="1"/>
    <col min="7" max="10" width="5.7109375" style="41" customWidth="1"/>
    <col min="11" max="11" width="10.42578125" style="41" customWidth="1"/>
    <col min="12" max="12" width="8.42578125" style="41" bestFit="1" customWidth="1"/>
    <col min="13" max="13" width="7.42578125" style="41" customWidth="1"/>
    <col min="14" max="14" width="8.5703125" style="41" customWidth="1"/>
    <col min="15" max="15" width="7.85546875" style="41" customWidth="1"/>
    <col min="16" max="19" width="5" style="41" customWidth="1"/>
    <col min="20" max="20" width="8.7109375" style="41" customWidth="1"/>
    <col min="21" max="21" width="9.42578125" style="41" customWidth="1"/>
    <col min="22" max="22" width="9" style="41" customWidth="1"/>
    <col min="23" max="23" width="7.85546875" style="41" customWidth="1"/>
    <col min="24" max="16384" width="9.140625" style="1"/>
  </cols>
  <sheetData>
    <row r="1" spans="1:26" ht="20.25">
      <c r="A1" s="346" t="s">
        <v>252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</row>
    <row r="2" spans="1:26" ht="20.2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6" ht="20.25">
      <c r="A3" s="191"/>
      <c r="B3" s="347" t="s">
        <v>251</v>
      </c>
      <c r="C3" s="347"/>
      <c r="D3" s="191"/>
      <c r="E3" s="299" t="s">
        <v>129</v>
      </c>
      <c r="F3" s="191"/>
      <c r="G3" s="299"/>
      <c r="H3" s="191"/>
      <c r="I3" s="191"/>
      <c r="J3" s="191"/>
      <c r="K3" s="327" t="s">
        <v>284</v>
      </c>
      <c r="L3" s="191"/>
      <c r="M3" s="191"/>
      <c r="N3" s="191"/>
      <c r="O3" s="191"/>
      <c r="P3" s="191"/>
      <c r="Q3" s="191"/>
      <c r="R3" s="191"/>
      <c r="S3" s="191"/>
      <c r="T3" s="299"/>
      <c r="U3" s="191"/>
      <c r="V3" s="191"/>
      <c r="W3" s="191"/>
      <c r="X3" s="191"/>
    </row>
    <row r="4" spans="1:26" ht="20.25" customHeight="1">
      <c r="A4" s="191"/>
      <c r="B4" s="347"/>
      <c r="C4" s="347"/>
      <c r="D4" s="191"/>
      <c r="E4" s="299"/>
      <c r="F4" s="191"/>
      <c r="G4" s="299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299"/>
      <c r="U4" s="191"/>
      <c r="V4" s="191"/>
      <c r="W4" s="191"/>
      <c r="X4" s="191"/>
    </row>
    <row r="5" spans="1:26" ht="20.25" customHeight="1" thickBot="1">
      <c r="C5" s="42"/>
      <c r="D5" s="42"/>
      <c r="F5" s="42"/>
      <c r="S5" s="42"/>
    </row>
    <row r="6" spans="1:26" ht="15.75" customHeight="1" thickBot="1">
      <c r="A6" s="412" t="s">
        <v>285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4"/>
      <c r="X6" s="2"/>
      <c r="Y6" s="2"/>
      <c r="Z6" s="2"/>
    </row>
    <row r="7" spans="1:26" ht="15.75" customHeight="1" thickBot="1">
      <c r="A7" s="415" t="s">
        <v>0</v>
      </c>
      <c r="B7" s="43" t="s">
        <v>2</v>
      </c>
      <c r="C7" s="415" t="s">
        <v>1</v>
      </c>
      <c r="D7" s="525" t="s">
        <v>26</v>
      </c>
      <c r="E7" s="527" t="s">
        <v>16</v>
      </c>
      <c r="F7" s="529" t="s">
        <v>3</v>
      </c>
      <c r="G7" s="531" t="s">
        <v>47</v>
      </c>
      <c r="H7" s="532"/>
      <c r="I7" s="532"/>
      <c r="J7" s="533"/>
      <c r="K7" s="456" t="s">
        <v>30</v>
      </c>
      <c r="L7" s="456" t="s">
        <v>31</v>
      </c>
      <c r="M7" s="456" t="s">
        <v>32</v>
      </c>
      <c r="N7" s="445" t="s">
        <v>25</v>
      </c>
      <c r="O7" s="410" t="s">
        <v>29</v>
      </c>
      <c r="P7" s="531" t="s">
        <v>48</v>
      </c>
      <c r="Q7" s="532"/>
      <c r="R7" s="532"/>
      <c r="S7" s="533"/>
      <c r="T7" s="456" t="s">
        <v>28</v>
      </c>
      <c r="U7" s="456" t="s">
        <v>27</v>
      </c>
      <c r="V7" s="456" t="s">
        <v>33</v>
      </c>
      <c r="W7" s="456" t="s">
        <v>53</v>
      </c>
    </row>
    <row r="8" spans="1:26" ht="15.75" thickBot="1">
      <c r="A8" s="416"/>
      <c r="B8" s="83" t="s">
        <v>15</v>
      </c>
      <c r="C8" s="416"/>
      <c r="D8" s="526"/>
      <c r="E8" s="528"/>
      <c r="F8" s="530"/>
      <c r="G8" s="87" t="s">
        <v>18</v>
      </c>
      <c r="H8" s="87" t="s">
        <v>19</v>
      </c>
      <c r="I8" s="87" t="s">
        <v>20</v>
      </c>
      <c r="J8" s="87" t="s">
        <v>21</v>
      </c>
      <c r="K8" s="457" t="s">
        <v>11</v>
      </c>
      <c r="L8" s="457" t="s">
        <v>22</v>
      </c>
      <c r="M8" s="457" t="s">
        <v>23</v>
      </c>
      <c r="N8" s="446"/>
      <c r="O8" s="411" t="s">
        <v>24</v>
      </c>
      <c r="P8" s="87" t="s">
        <v>5</v>
      </c>
      <c r="Q8" s="87" t="s">
        <v>6</v>
      </c>
      <c r="R8" s="87" t="s">
        <v>7</v>
      </c>
      <c r="S8" s="87" t="s">
        <v>8</v>
      </c>
      <c r="T8" s="457" t="s">
        <v>10</v>
      </c>
      <c r="U8" s="457" t="s">
        <v>9</v>
      </c>
      <c r="V8" s="457" t="s">
        <v>12</v>
      </c>
      <c r="W8" s="457" t="s">
        <v>14</v>
      </c>
    </row>
    <row r="9" spans="1:26" ht="20.25" customHeight="1" thickBot="1">
      <c r="A9" s="401">
        <v>1</v>
      </c>
      <c r="B9" s="198"/>
      <c r="C9" s="292" t="s">
        <v>219</v>
      </c>
      <c r="D9" s="204">
        <v>2009</v>
      </c>
      <c r="E9" s="203" t="s">
        <v>222</v>
      </c>
      <c r="F9" s="3" t="s">
        <v>4</v>
      </c>
      <c r="G9" s="45">
        <v>7.8</v>
      </c>
      <c r="H9" s="46">
        <v>7.5</v>
      </c>
      <c r="I9" s="47">
        <v>7.8</v>
      </c>
      <c r="J9" s="48">
        <v>8</v>
      </c>
      <c r="K9" s="49">
        <v>0</v>
      </c>
      <c r="L9" s="50">
        <f>(G9+H9+I9+J9-MAX(G9:J9)-MIN(G9:J9))/2</f>
        <v>7.8000000000000007</v>
      </c>
      <c r="M9" s="51">
        <f>L9*2</f>
        <v>15.600000000000001</v>
      </c>
      <c r="N9" s="52">
        <v>30</v>
      </c>
      <c r="O9" s="53">
        <v>0.3</v>
      </c>
      <c r="P9" s="45"/>
      <c r="Q9" s="46"/>
      <c r="R9" s="47"/>
      <c r="S9" s="54"/>
      <c r="T9" s="50">
        <f>(P9+Q9+R9+S9-MAX(P9:S9)-MIN(P9:S9))/2</f>
        <v>0</v>
      </c>
      <c r="U9" s="51">
        <v>0</v>
      </c>
      <c r="V9" s="55">
        <f>SUM(T9,M9,O9)-K9-U9</f>
        <v>15.900000000000002</v>
      </c>
      <c r="W9" s="537" t="s">
        <v>196</v>
      </c>
    </row>
    <row r="10" spans="1:26" ht="17.25" customHeight="1" thickBot="1">
      <c r="A10" s="534"/>
      <c r="B10" s="205" t="s">
        <v>176</v>
      </c>
      <c r="C10" s="293" t="s">
        <v>192</v>
      </c>
      <c r="D10" s="205">
        <v>2005</v>
      </c>
      <c r="E10" s="203" t="s">
        <v>223</v>
      </c>
      <c r="F10" s="4" t="s">
        <v>17</v>
      </c>
      <c r="G10" s="45">
        <v>7</v>
      </c>
      <c r="H10" s="46">
        <v>6.6</v>
      </c>
      <c r="I10" s="47">
        <v>7.3</v>
      </c>
      <c r="J10" s="48">
        <v>7</v>
      </c>
      <c r="K10" s="49">
        <v>0</v>
      </c>
      <c r="L10" s="50">
        <f>(G10+H10+I10+J10-MAX(G10:J10)-MIN(G10:J10))/2</f>
        <v>6.9999999999999991</v>
      </c>
      <c r="M10" s="51">
        <f>L10*2</f>
        <v>13.999999999999998</v>
      </c>
      <c r="N10" s="52">
        <v>20</v>
      </c>
      <c r="O10" s="53">
        <v>0.2</v>
      </c>
      <c r="P10" s="45"/>
      <c r="Q10" s="46"/>
      <c r="R10" s="47"/>
      <c r="S10" s="54"/>
      <c r="T10" s="50">
        <f>(P10+Q10+R10+S10-MAX(P10:S10)-MIN(P10:S10))/2</f>
        <v>0</v>
      </c>
      <c r="U10" s="51">
        <v>0</v>
      </c>
      <c r="V10" s="55">
        <f>SUM(T10,M10,O10)-K10-U10</f>
        <v>14.199999999999998</v>
      </c>
      <c r="W10" s="538"/>
    </row>
    <row r="11" spans="1:26" ht="16.5" thickBot="1">
      <c r="A11" s="534"/>
      <c r="B11" s="535" t="s">
        <v>225</v>
      </c>
      <c r="C11" s="293" t="s">
        <v>220</v>
      </c>
      <c r="D11" s="205">
        <v>2008</v>
      </c>
      <c r="E11" s="202" t="s">
        <v>178</v>
      </c>
      <c r="F11" s="16" t="s">
        <v>146</v>
      </c>
      <c r="G11" s="56"/>
      <c r="H11" s="57"/>
      <c r="I11" s="58"/>
      <c r="J11" s="59"/>
      <c r="K11" s="60">
        <v>0</v>
      </c>
      <c r="L11" s="61">
        <f>(G11+H11+I11+J11-MAX(G11:J11)-MIN(G11:J11))/2</f>
        <v>0</v>
      </c>
      <c r="M11" s="62">
        <f>L11*2</f>
        <v>0</v>
      </c>
      <c r="N11" s="44"/>
      <c r="O11" s="63">
        <v>0</v>
      </c>
      <c r="P11" s="56"/>
      <c r="Q11" s="57"/>
      <c r="R11" s="58"/>
      <c r="S11" s="64"/>
      <c r="T11" s="50">
        <f>(P11+Q11+R11+S11-MAX(P11:S11)-MIN(P11:S11))/2</f>
        <v>0</v>
      </c>
      <c r="U11" s="62">
        <v>0</v>
      </c>
      <c r="V11" s="55">
        <f>SUM(T11,M11,O11)-K11-U11</f>
        <v>0</v>
      </c>
      <c r="W11" s="539"/>
    </row>
    <row r="12" spans="1:26" ht="21" customHeight="1" thickBot="1">
      <c r="A12" s="526"/>
      <c r="B12" s="536"/>
      <c r="C12" s="294" t="s">
        <v>221</v>
      </c>
      <c r="D12" s="206">
        <v>2007</v>
      </c>
      <c r="E12" s="328" t="s">
        <v>286</v>
      </c>
      <c r="F12" s="540" t="s">
        <v>46</v>
      </c>
      <c r="G12" s="541"/>
      <c r="H12" s="541"/>
      <c r="I12" s="541"/>
      <c r="J12" s="541"/>
      <c r="K12" s="542"/>
      <c r="L12" s="65">
        <f>SUM(L9:L11)-K9-K10-K11</f>
        <v>14.8</v>
      </c>
      <c r="M12" s="66"/>
      <c r="N12" s="543" t="s">
        <v>50</v>
      </c>
      <c r="O12" s="544"/>
      <c r="P12" s="544"/>
      <c r="Q12" s="544"/>
      <c r="R12" s="544"/>
      <c r="S12" s="544"/>
      <c r="T12" s="544"/>
      <c r="U12" s="545"/>
      <c r="V12" s="91">
        <f>SUM(V9:V11)</f>
        <v>30.1</v>
      </c>
      <c r="W12" s="67">
        <f>L12</f>
        <v>14.8</v>
      </c>
    </row>
    <row r="13" spans="1:26">
      <c r="A13" s="68"/>
      <c r="B13" s="85"/>
      <c r="C13" s="35"/>
      <c r="D13" s="82"/>
      <c r="E13" s="32"/>
      <c r="F13" s="36"/>
      <c r="G13" s="36"/>
      <c r="H13" s="36"/>
      <c r="I13" s="36"/>
      <c r="J13" s="36"/>
      <c r="K13" s="36"/>
      <c r="L13" s="70"/>
      <c r="M13" s="71"/>
      <c r="N13" s="72"/>
      <c r="O13" s="72"/>
      <c r="P13" s="72"/>
      <c r="Q13" s="72"/>
      <c r="R13" s="72"/>
      <c r="S13" s="72"/>
      <c r="T13" s="72"/>
      <c r="U13" s="72"/>
      <c r="V13" s="73"/>
      <c r="W13" s="74"/>
    </row>
    <row r="14" spans="1:26" ht="15.75">
      <c r="B14" s="122" t="s">
        <v>254</v>
      </c>
      <c r="C14" s="122"/>
      <c r="D14" s="122"/>
      <c r="E14" s="75"/>
      <c r="F14" s="78"/>
      <c r="G14" s="78"/>
      <c r="H14" s="78"/>
      <c r="I14" s="78"/>
      <c r="J14" s="78"/>
      <c r="K14" s="79"/>
      <c r="L14" s="79"/>
      <c r="M14" s="93" t="s">
        <v>253</v>
      </c>
      <c r="N14" s="5"/>
      <c r="O14" s="75"/>
      <c r="P14" s="79"/>
      <c r="Q14" s="79"/>
      <c r="R14" s="79"/>
      <c r="S14" s="28"/>
      <c r="T14" s="28"/>
    </row>
    <row r="15" spans="1:26" ht="15.75">
      <c r="B15" s="122" t="s">
        <v>255</v>
      </c>
      <c r="C15" s="122"/>
      <c r="D15" s="122"/>
      <c r="E15" s="121"/>
      <c r="F15" s="121"/>
      <c r="G15" s="121"/>
      <c r="H15" s="80"/>
      <c r="I15" s="81"/>
      <c r="J15" s="81"/>
      <c r="K15" s="81"/>
      <c r="L15" s="81"/>
      <c r="M15" s="93" t="s">
        <v>81</v>
      </c>
      <c r="O15" s="75"/>
      <c r="P15" s="75"/>
      <c r="Q15" s="5"/>
      <c r="R15" s="5"/>
      <c r="S15" s="28"/>
      <c r="T15" s="28"/>
    </row>
    <row r="16" spans="1:26" ht="15.75">
      <c r="B16" s="30"/>
      <c r="C16" s="30"/>
      <c r="D16" s="30"/>
      <c r="E16" s="1"/>
      <c r="F16" s="1"/>
      <c r="G16" s="5"/>
      <c r="H16" s="80"/>
      <c r="I16" s="81"/>
      <c r="J16" s="81"/>
      <c r="K16" s="81"/>
      <c r="L16" s="81"/>
      <c r="M16" s="93"/>
      <c r="N16" s="5"/>
      <c r="O16" s="75"/>
      <c r="P16" s="1"/>
      <c r="Q16" s="5"/>
      <c r="R16" s="5"/>
      <c r="S16" s="28"/>
      <c r="T16" s="28"/>
    </row>
    <row r="17" spans="2:22" ht="15.75">
      <c r="B17" s="122" t="s">
        <v>42</v>
      </c>
      <c r="C17" s="122"/>
      <c r="D17" s="122"/>
      <c r="E17" s="1"/>
      <c r="F17" s="1"/>
      <c r="G17" s="5"/>
      <c r="H17" s="80"/>
      <c r="I17" s="81"/>
      <c r="J17" s="81"/>
      <c r="K17" s="81"/>
      <c r="L17" s="81"/>
      <c r="M17" s="93" t="s">
        <v>128</v>
      </c>
      <c r="P17" s="1"/>
      <c r="Q17" s="5"/>
      <c r="R17" s="5"/>
      <c r="S17" s="76"/>
      <c r="T17" s="76"/>
      <c r="U17" s="76"/>
      <c r="V17" s="76"/>
    </row>
    <row r="18" spans="2:22" ht="15.75">
      <c r="B18" s="122" t="s">
        <v>45</v>
      </c>
      <c r="C18" s="122"/>
      <c r="D18" s="122"/>
      <c r="E18" s="1"/>
      <c r="F18" s="1"/>
      <c r="G18" s="5"/>
      <c r="H18" s="80"/>
      <c r="I18" s="81"/>
      <c r="J18" s="81"/>
      <c r="K18" s="81"/>
      <c r="L18" s="81"/>
      <c r="M18" s="93" t="s">
        <v>81</v>
      </c>
      <c r="P18" s="1"/>
      <c r="Q18" s="5"/>
      <c r="R18" s="5"/>
      <c r="S18" s="76"/>
      <c r="T18" s="76"/>
      <c r="U18" s="76"/>
      <c r="V18" s="76"/>
    </row>
    <row r="19" spans="2:22">
      <c r="B19" s="1"/>
      <c r="C19" s="1"/>
      <c r="D19" s="1"/>
      <c r="E19" s="1"/>
      <c r="F19" s="1"/>
      <c r="N19" s="1"/>
      <c r="O19" s="1"/>
      <c r="P19" s="1"/>
    </row>
    <row r="20" spans="2:22">
      <c r="B20" s="1"/>
      <c r="C20" s="1"/>
      <c r="D20" s="1"/>
      <c r="E20" s="1"/>
      <c r="F20" s="1"/>
      <c r="N20" s="1"/>
      <c r="O20" s="1"/>
      <c r="P20" s="1"/>
    </row>
  </sheetData>
  <mergeCells count="25">
    <mergeCell ref="A1:X1"/>
    <mergeCell ref="B4:C4"/>
    <mergeCell ref="A9:A12"/>
    <mergeCell ref="B11:B12"/>
    <mergeCell ref="W9:W11"/>
    <mergeCell ref="F12:K12"/>
    <mergeCell ref="N7:N8"/>
    <mergeCell ref="N12:U12"/>
    <mergeCell ref="O7:O8"/>
    <mergeCell ref="P7:S7"/>
    <mergeCell ref="A6:W6"/>
    <mergeCell ref="W7:W8"/>
    <mergeCell ref="C7:C8"/>
    <mergeCell ref="K7:K8"/>
    <mergeCell ref="V7:V8"/>
    <mergeCell ref="A7:A8"/>
    <mergeCell ref="B3:C3"/>
    <mergeCell ref="U7:U8"/>
    <mergeCell ref="M7:M8"/>
    <mergeCell ref="D7:D8"/>
    <mergeCell ref="T7:T8"/>
    <mergeCell ref="E7:E8"/>
    <mergeCell ref="F7:F8"/>
    <mergeCell ref="G7:J7"/>
    <mergeCell ref="L7:L8"/>
  </mergeCells>
  <phoneticPr fontId="0" type="noConversion"/>
  <pageMargins left="0.23622047244094491" right="0.23622047244094491" top="0.31496062992125984" bottom="0.31496062992125984" header="3.937007874015748E-2" footer="3.937007874015748E-2"/>
  <pageSetup paperSize="9" scale="71" orientation="landscape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Судьи</vt:lpstr>
      <vt:lpstr>ПЖ</vt:lpstr>
      <vt:lpstr>ПС</vt:lpstr>
      <vt:lpstr>ПМ</vt:lpstr>
      <vt:lpstr>Т</vt:lpstr>
      <vt:lpstr>Ч</vt:lpstr>
      <vt:lpstr>ПЖ!Область_печати</vt:lpstr>
      <vt:lpstr>Ч!Область_печати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2017-03-06T12:41:28Z</cp:lastPrinted>
  <dcterms:created xsi:type="dcterms:W3CDTF">2006-09-16T00:00:00Z</dcterms:created>
  <dcterms:modified xsi:type="dcterms:W3CDTF">2021-05-31T13:37:58Z</dcterms:modified>
</cp:coreProperties>
</file>